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xr:revisionPtr revIDLastSave="0" documentId="8_{9C29D403-3C35-4AB7-BD57-BAFCAC125F8E}" xr6:coauthVersionLast="36" xr6:coauthVersionMax="36" xr10:uidLastSave="{00000000-0000-0000-0000-000000000000}"/>
  <bookViews>
    <workbookView xWindow="0" yWindow="0" windowWidth="28770" windowHeight="738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30" i="8" l="1"/>
  <c r="E12" i="8" l="1"/>
  <c r="F12" i="8" s="1"/>
  <c r="F44" i="8" l="1"/>
  <c r="E44" i="8"/>
  <c r="U86" i="6"/>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6" i="7" s="1"/>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K51" i="7" s="1"/>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AK33" i="7"/>
  <c r="U63" i="6" l="1"/>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N81" i="7" s="1"/>
  <c r="N83" i="7" s="1"/>
  <c r="N85" i="7" s="1"/>
  <c r="U48" i="6"/>
  <c r="P88" i="6" l="1"/>
  <c r="P90" i="6" s="1"/>
  <c r="P92" i="6" s="1"/>
  <c r="U88" i="6"/>
  <c r="U90" i="6" s="1"/>
  <c r="U92" i="6" s="1"/>
</calcChain>
</file>

<file path=xl/sharedStrings.xml><?xml version="1.0" encoding="utf-8"?>
<sst xmlns="http://schemas.openxmlformats.org/spreadsheetml/2006/main" count="622" uniqueCount="265">
  <si>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</si>
  <si>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</si>
  <si>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</si>
  <si>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</si>
  <si>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</si>
  <si>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</si>
  <si>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</si>
  <si>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</si>
  <si>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</si>
  <si>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</si>
  <si>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</si>
  <si>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</si>
  <si>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</si>
  <si>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</si>
  <si>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</si>
  <si>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</si>
  <si>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</si>
  <si>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</si>
  <si>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</si>
  <si>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</si>
  <si>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</si>
  <si>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</si>
  <si>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</si>
  <si>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</si>
  <si>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</si>
  <si>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</si>
  <si>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</si>
  <si>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</si>
  <si>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</si>
  <si>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</si>
  <si>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</si>
  <si>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</si>
  <si>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</si>
  <si>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</si>
  <si>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</si>
  <si>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</si>
  <si>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</si>
  <si>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</si>
  <si>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</si>
  <si>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</si>
  <si>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</si>
  <si>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</si>
  <si>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</si>
  <si>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</si>
  <si>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</si>
  <si>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</si>
  <si>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</si>
  <si>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</si>
  <si>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</si>
  <si>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</si>
  <si>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</si>
  <si>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</si>
  <si>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</si>
  <si>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</si>
  <si>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</si>
  <si>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</si>
  <si>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</si>
  <si>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</si>
  <si>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</si>
  <si>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</si>
  <si>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</si>
  <si>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</si>
  <si>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</si>
  <si>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</si>
  <si>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</si>
  <si>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</si>
  <si>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</si>
  <si>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</si>
  <si>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</si>
  <si>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</si>
  <si>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</si>
  <si>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</si>
  <si>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</si>
  <si>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</si>
  <si>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</si>
  <si>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</si>
  <si>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</si>
  <si>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</si>
  <si>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</si>
  <si>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</si>
  <si>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</si>
  <si>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</si>
  <si>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</si>
  <si>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</si>
  <si>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</si>
  <si>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</si>
  <si>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</si>
  <si>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</si>
  <si>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</si>
  <si>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</si>
  <si>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</si>
  <si>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</si>
  <si>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</si>
  <si>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</si>
  <si>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</si>
  <si>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</si>
  <si>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</si>
  <si>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</si>
  <si>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</si>
  <si>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</si>
  <si>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</si>
  <si>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</si>
  <si>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</si>
  <si>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</si>
  <si>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</si>
  <si>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</si>
  <si>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</si>
  <si>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</si>
  <si>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</si>
  <si>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</si>
  <si>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</si>
  <si>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</si>
  <si>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</si>
  <si>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</si>
  <si>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</si>
  <si>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</si>
  <si>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</si>
  <si>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</si>
  <si>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</si>
  <si>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</si>
  <si>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</si>
  <si>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</si>
  <si>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</si>
  <si>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</si>
  <si>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</si>
  <si>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</si>
  <si>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</si>
  <si>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</si>
  <si>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</si>
  <si>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</si>
  <si>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</si>
  <si>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</si>
  <si>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</si>
  <si>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</si>
  <si>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</si>
  <si>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</si>
  <si>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</si>
  <si>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</si>
  <si>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</si>
  <si>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</si>
  <si>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</si>
  <si>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</si>
  <si>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</si>
  <si>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</si>
  <si>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</si>
  <si>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</si>
  <si>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</si>
  <si>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</si>
  <si>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</si>
  <si>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</si>
  <si>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</si>
  <si>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</si>
  <si>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</si>
  <si>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</si>
  <si>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</si>
  <si>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</si>
  <si>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</si>
  <si>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</si>
  <si>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</si>
  <si>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</si>
  <si>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</si>
  <si>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</si>
  <si>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</si>
  <si>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</si>
  <si>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</si>
  <si>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</si>
  <si>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</si>
  <si>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</si>
  <si>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</si>
  <si>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</si>
  <si>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</si>
  <si>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</si>
  <si>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</si>
  <si>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</si>
  <si>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</si>
  <si>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</si>
  <si>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</si>
  <si>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</si>
  <si>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</si>
  <si>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</si>
  <si>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</si>
  <si>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 xml:space="preserve">10. % de avance del producto </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</si>
  <si>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</si>
  <si>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</si>
  <si>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</si>
  <si>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</si>
  <si>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5. Nombre de producto</t>
  </si>
  <si>
    <t>Promedio General de Avance</t>
  </si>
  <si>
    <t>Neris Vanderhorst</t>
  </si>
  <si>
    <t>Asesora</t>
  </si>
  <si>
    <t>Encargado Depto. de Planificación y Desarrollo</t>
  </si>
  <si>
    <t>Análisis de los sistemas de interconexión de los datos</t>
  </si>
  <si>
    <t xml:space="preserve">Proceso de levantamiento y depuración de las Construcciones en Proceso. </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</si>
  <si>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</si>
  <si>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</si>
  <si>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</si>
  <si>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 xml:space="preserve">
Realizar proceso de contratación de un experto en tecnología de la información para la preparación del prototipo y definición de término de referencia . </t>
  </si>
  <si>
    <t>A4 - P74. Saneamiento de la Cuenta de Construcciones y Mejoras en Proceso. (Monto RD$ 792,402,587,424 al 30 de septiembre 2019).</t>
  </si>
  <si>
    <t xml:space="preserve">
A6-P86. Plan Estratégico institucional 2021-2024 (PEI), formulado y aprobado.</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</si>
  <si>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</si>
  <si>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</si>
  <si>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Sistema de certificación diseñado para asegurar el cumplimiento de las normativas contables.</t>
  </si>
  <si>
    <t>Registro de Bienes inmuebles identificados y valorados</t>
  </si>
  <si>
    <t>Expediente activo en el  Departamento Administrativo y Financiero.</t>
  </si>
  <si>
    <t>Firmas de Convenio Interinstitucional para el Saneamiento  con las máximas autoridades de las  instituciones sujetas a Saneamiento en el periodo 2022</t>
  </si>
  <si>
    <t xml:space="preserve">Listado de participantes.
Presentación elaborada, fotos. </t>
  </si>
  <si>
    <t>Registro de Bienes Inmuebles remitidos por Bienes Nacionales, luego del análisis del estatus jurídico del levantamiento realizado por la Dirección de Catastro Nacional</t>
  </si>
  <si>
    <t>Laura Yamile Perez Lalane</t>
  </si>
  <si>
    <t>Elaborar e implementar la Normativa contable alineada a las NICSP (2021)</t>
  </si>
  <si>
    <t>A2 - P30. Normativa contable alineada a las NICSP elaborada e implementada</t>
  </si>
  <si>
    <t xml:space="preserve">
Depuración de los saldos acumulados en las cuentas contables de Construcciones en Proceso de la meta establecida para el 2022
</t>
  </si>
  <si>
    <t xml:space="preserve">Todos los procesos de las adquisiciones de los equipos tecnológicos e impresora fueron realizados. </t>
  </si>
  <si>
    <t>Informes de Logros mensuales.
Matriz de seguimientos avances Construcciones en Proceso.
Relación de Visitas</t>
  </si>
  <si>
    <t>Actividades de lanzamiento del Concurso Nacional de Investigación en Contabilidad Pública, alineada a las NICPS</t>
  </si>
  <si>
    <t xml:space="preserve">Desarrollo de la consultoría (Fue asumida por la DIGECOG) </t>
  </si>
  <si>
    <t xml:space="preserve">Informe de desarrollo de la consultoría(Asumido por la DIGECOG). </t>
  </si>
  <si>
    <t xml:space="preserve">
A4 - P75. Registro de Bienes inmuebles identificados y valorados
</t>
  </si>
  <si>
    <t xml:space="preserve">Informe de Resultados de Monitoreo SISACNOC, corte semestral. 
Matriz de registro de Asesoría y Asistencia 
Correo Electrónico con la remisión del ranking de las instituciones evaluadas al Ministerio de la Presidencia para reportes de metas presidenciales.
 </t>
  </si>
  <si>
    <t>Logrado</t>
  </si>
  <si>
    <t>Validación y análisis de las informaciones recibidas</t>
  </si>
  <si>
    <t>Elaboracion del Plan estrategico institucional 2025-2028.</t>
  </si>
  <si>
    <t>Adquisición de equipos de computación para los servidores públicos del proceso, Proyectores con funcionamiento inalámbrico y una impresora multifuncional a color.</t>
  </si>
  <si>
    <t>Listas de asistencia y fotos
Nota de prensa redes de la Digecog</t>
  </si>
  <si>
    <t>Programa de entrenamiento</t>
  </si>
  <si>
    <r>
      <t xml:space="preserve">Consultoria para la elaboración y/o fortalecimiento de los procedimientos correspondiente a </t>
    </r>
    <r>
      <rPr>
        <b/>
        <sz val="12"/>
        <rFont val="Times New Roman"/>
        <family val="1"/>
      </rPr>
      <t>Pasivos, Patrimonio, Ingresos y Gastos,</t>
    </r>
    <r>
      <rPr>
        <sz val="12"/>
        <rFont val="Times New Roman"/>
        <family val="1"/>
      </rPr>
      <t xml:space="preserve"> con sus respectivos materiales didácticos y audiovisuales.</t>
    </r>
  </si>
  <si>
    <r>
      <t xml:space="preserve"> Realizar Jornadas de Capacitación con </t>
    </r>
    <r>
      <rPr>
        <b/>
        <sz val="12"/>
        <rFont val="Times New Roman"/>
        <family val="1"/>
      </rPr>
      <t>acompañamiento externo</t>
    </r>
    <r>
      <rPr>
        <sz val="12"/>
        <rFont val="Times New Roman"/>
        <family val="1"/>
      </rPr>
      <t xml:space="preserve">, a los técnicos de las Instituciones del ámbito de aplicación, sobre los manuales elaborados y las NICSP
</t>
    </r>
  </si>
  <si>
    <r>
      <t>Adiestramiento al</t>
    </r>
    <r>
      <rPr>
        <b/>
        <sz val="12"/>
        <rFont val="Times New Roman"/>
        <family val="1"/>
      </rPr>
      <t xml:space="preserve"> personal interno de DIGECOG</t>
    </r>
    <r>
      <rPr>
        <sz val="12"/>
        <rFont val="Times New Roman"/>
        <family val="1"/>
      </rPr>
      <t xml:space="preserve">, que pueda replicar a las instituciones conocimientos adquiridos. 
</t>
    </r>
  </si>
  <si>
    <t xml:space="preserve">Lanzamiento del Concurso Nacional de Investigación en Contabilidad Pública, alineada a las NICPS. </t>
  </si>
  <si>
    <t xml:space="preserve"> Publicación en formato impreso en el periódico Listín Diario de la Declaratoria de Concurso Desierto.  
Haga clic en el siguiente enlace para acceder:
 https://listindiario.com/edicion-impresa/20230804/listin-diario-04-08-2023_766694.html . Favor dirigirse a la página 13
Correos electrónicos con miembros del jurado y los participantes
Evidencias del pago a los miembros del jurado.</t>
  </si>
  <si>
    <t xml:space="preserve">
Registro de Bienes inmuebles identificados y valorados por la Dirección de Catastro.
</t>
  </si>
  <si>
    <t xml:space="preserve">Seguimiento y Evaluación del Plan Estratégico Institucional (PEI)  término medio y final, correspondiente al año 2022
</t>
  </si>
  <si>
    <t xml:space="preserve">Realizar el informe de evaluación del Plan Estratégico Institucional (PEI), correspondiente al medio término (Junio 2022) y término completo 2022,
</t>
  </si>
  <si>
    <t xml:space="preserve">Elaboración de TDRs  y solicitud de consultoría para la realización del Plan Estratégico Institucional 2025-2028 y Contratación de  Consultoría y presentación programa con técnicos DIGECOG </t>
  </si>
  <si>
    <t>9. % de avance de la actividades</t>
  </si>
  <si>
    <t xml:space="preserve">
</t>
  </si>
  <si>
    <t xml:space="preserve"> Taller para actualización, Misión, Visión y Valores y taller para formulación Marco Estratégico.</t>
  </si>
  <si>
    <t>Jornada de formulación del PEI</t>
  </si>
  <si>
    <t xml:space="preserve">Elaboración y entrega del Plan Estratégico 2025-2028
 </t>
  </si>
  <si>
    <t>Expediente recibidos</t>
  </si>
  <si>
    <t>Informacion de cambio de actividades: Los viajes de intercambios de conocimientos (Benchmarking) programado en el Plan de Accion del PROGEF para el 2020, no pudieron ser realizado de forma presencial, por la pandemia.  Se hizo una reprogramación al PROGEF, lo que ha permitido elaborar para este año 2024 el Plan Estratégico institucional 2025-2028.</t>
  </si>
  <si>
    <t>Realizado taller satisfactoriamente</t>
  </si>
  <si>
    <t xml:space="preserve">
Compendio elaborado e Impreso.</t>
  </si>
  <si>
    <t xml:space="preserve">Capacitacion al personal sobre Consolidación, 
realizar programas de visitas a 300 Entes para el levantamiento de información y proveer al personal técnico de equipos tecnológicos </t>
  </si>
  <si>
    <t xml:space="preserve">Como resultados de la contratación de esta consultoría, se lograron elaborar y actualizar todos las normas, Políticas y Procedimientos para la implementación de las NICSP. Asimismo, se logró elaborar un compendio con todas las normativas vigentes del sistema, de las cuales se imprimieron 200 ejemplares.
</t>
  </si>
  <si>
    <r>
      <rPr>
        <b/>
        <sz val="12"/>
        <color theme="1"/>
        <rFont val="Times New Roman"/>
        <family val="1"/>
      </rPr>
      <t>A2 - P29. Sistema automatizado para la consolidación, probado e implementado</t>
    </r>
    <r>
      <rPr>
        <sz val="12"/>
        <color theme="1"/>
        <rFont val="Times New Roman"/>
        <family val="1"/>
      </rPr>
      <t xml:space="preserve">. </t>
    </r>
  </si>
  <si>
    <t>Contratac ion y elaboración Plan de trabajo de la Consultoría</t>
  </si>
  <si>
    <t>Expedientes recibidos</t>
  </si>
  <si>
    <t xml:space="preserve">Elaboración de Manual de Politica y Normas para la Consolidacion de los Estados Financieros del Sector publico no financiero.  Y Manual metodologico. </t>
  </si>
  <si>
    <t xml:space="preserve">
- Informes anteriores, donde se refleja las tares terminadas.                                                                                             Procedimiento DIGECOG - DAF-CM-2023-0018, cargado en el portal de compras y contrataciones. 
- Procedimiento DIGECOG- UC-CD-2023-
0234
- Procedimiento DIGECOG- CCC-PEPU 2023-0004.
- Informe de viaje
- Certificado de participación en diplomado y fotos.
- Manuales elaborados </t>
  </si>
  <si>
    <t xml:space="preserve">Certificado de participación en diplomado de Consolidacion y fotos. </t>
  </si>
  <si>
    <t xml:space="preserve">Fueron elaborados los manuales de Politica y Normas para la Consolidadión  y el de Procedimiento </t>
  </si>
  <si>
    <t xml:space="preserve">Manuales elaborados </t>
  </si>
  <si>
    <t>Julio - septiembre 2024</t>
  </si>
  <si>
    <t>Fue entrenado todo el personal interno de la Digecog para ser multiplicador de los conocimienetos adquiridos para la aplicación de las NICSP</t>
  </si>
  <si>
    <t>Jornada realizada</t>
  </si>
  <si>
    <t>Fotos, video, invitaciones, agenda. Lista de participantes.</t>
  </si>
  <si>
    <t xml:space="preserve">
Durante el primer trimestre, 2do trimestre y 3er trimestre del 2024, fueron aprobados ciento noventa y tres (193) asientos de ajustes y/o reclasificaciones contables; de los cuales, afectaron la cuenta de Propiedad planta y equipo en proceso sujetas a depuración en aumento y disminución por un monto de RD$3,689,278,999.34 y RD$8,773,520,140.74 respectivamente, para un total depurado de RD$12,462,799,460 y desmonte de un 6%.  
El porcentaje de avance en el saneamiento de la cuenta Propiedad planta y equipo en proceso sujetas a depuración es de un 63% acumulado desde el inicio del proyecto hasta septiembre 2024, durante el mismo, se ha logrado la depuración y desmonte de un monto total de RD$223,304,962,290.47, quedando pendiente por depurar un monto de RD$133,276,202,050.33 equivalente al 37% de la meta.</t>
  </si>
  <si>
    <t xml:space="preserve">
Durante el tercer trimestre 2024, recibimos nuevos expedientes de tasaciones de inmuebles.
Hasta la fecha, hemos recibidos de la Dirección General de Bienes Nacionales, dos mil ciento seis (2,106) expedientes de tasaciones de inmuebles, levantados y valuados por la Dirección General del Catastro Nacional.
Los expedientes recibidos pertenecen a inmuebles en poder de cuatro Ministerios de la Administración Pública: Educación, Salud Pública y Asistencia Social, Interior y Policía y Defensa; 
Los expedientes recibidos son sometidos a un análisis financiero que busca determinar su costo de adquisición o construcción de origen para un adecuado registro contable, así como también, validar si dichos costos están previamente contabilizados o registrados en los sistemas oficiales, con los fines de evitar duplicidad con un nuevo registro.
Los datos necesarios para determinar los costos de origen de construcción o adquisición son gestionados con las instituciones poseedoras del inmueble, con el fin de completar toda la información y elementos necesarios para proceder con el debido registro en la contabilidad del Sistema de Información de la Gestión Financiera (SIGEF) y el Sistema de Administración de Bienes (SIAB).
</t>
  </si>
  <si>
    <t>Esta Dirección ha ido registrando en la contabilidad del Sistema de Información de la Gestión Financiera (SIGEF), así como también, en el Sistema de Administración de Bienes (SIAB), todos los inmuebles que remite la Dirección de Bienes Nacionales. 
 En la actualidad, están en proceso de validación para su aprobación, un total de seis (6) propuestas de asientos contable para el registro de tres (3) inmuebles (3 edificaciones) por un valor total de RD$251,018,555.53.
De igual modo, en fecha 28 de agosto de 2024, recibimos de parte del Ministerio de Educación un total de 6 expedientes, los cuales están siendo analizados para validar si guardan relación con las tasaciones recibidas, a fin de proceder con su debido registro en los sistemas oficiales.</t>
  </si>
  <si>
    <r>
      <t xml:space="preserve">
</t>
    </r>
    <r>
      <rPr>
        <b/>
        <sz val="12"/>
        <rFont val="Times New Roman"/>
        <family val="1"/>
      </rPr>
      <t>Nota:</t>
    </r>
    <r>
      <rPr>
        <sz val="12"/>
        <rFont val="Times New Roman"/>
        <family val="1"/>
      </rPr>
      <t xml:space="preserve">
Luego de tener en producción la interfaz para la obtención de las informaciones catastrales en el Sistema de Administración de Bienes (SIAB), durante el proceso de registro se ha evidenciado inconsistencias entre las informaciones según los expedientes físicos y las informaciones en la interfaz. Se están documentando los hallazgos para informar de la situación a la Dirección General del Catastro Nacional. Para no detener el proceso de registro de los inmuebles, en aquellos casos que se presentan inconsistencias, se está realizando el registro desde el formulario interno del Sistema, registrando las informaciones de forma manual.</t>
    </r>
  </si>
  <si>
    <t xml:space="preserve">
 La consultoría para la elaboración del Manual funcional para el desarrollo herramienta electrónica de consolidación de estados financieros del sector público dominicano, no se pudo realizar. La publicación realizada en el portal de compras y contrataciones fue declarado desierto por dos (2) ocasiones al no presentarse ningún oferente a las publicaciones, quedando el producto sin terminar. En este sentido, a través del Dpto.  de Tecnología de esta Digecog se está desarrollando un Sistema de Informacion de Consolidación Contable. 
En la actualidad, la Consolidación de los Estados Financieros del Sector Público No Financiero de los periodos 2020, 2021, 2022 y 2023 se ha estado desarrollando a través de la herramienta Excel e incorporados en el Estado de Recaudación e Inversión de las Rentas, un hito de cumplimiento legal para la República Dominicana. 
Asimismo, la Dirección de Procesamiento Contable y Estados Financieros dueña del proceso desarrolló otras actividades de capacitación como alternativa, con el objetivo de fortalecer el área de Consolidación. Estas fueron:
-  Participación en la XXXIV Conferencia Interamericana de Contabilidad, celebrada en Guatemala 2023.
- Participación en el 1er Congreso Internacional de Consultores Impositivos, solicitado por la dirección de Procesamiento Contables y Estados Financieros.  
- Participación en el 2do Summit de Gobierno 2023: Proyectando el Sector Gubernamental.</t>
  </si>
  <si>
    <t xml:space="preserve">
Todas las actividades programadas para fortalecer la Consolidación fueron logradas. Entrenamientos, visitas a los Entes y equipamiento del personal. Puede verse en los informes anteriores.</t>
  </si>
  <si>
    <t>Todos los técnicos de las instituciones fueron entrenados sobre la aplicación de los Manuales elaborados y conforme a la currícula formativa compuesta por 10 niveles y bajo los estándares de las NICSP.</t>
  </si>
  <si>
    <t xml:space="preserve">
La Consultoría para el Sistema de Análisis del Cumplimiento de Las Normativas Contables (SISACNOC), No terminó el proceso.  Pero, para asegurar el cumplimiento de las normativas contables la Digecog, a través de la Dirección de Análisis de la Informacion Financiera, asumió el proceso. monitorea las informaciones financieras cada seis meses, o sea al corte semestral, las cuales son remitidas al Ministerio de la Presidencia, para ser publicado en metas presidenciales según acuerdo de colaboración firmado.
Los técnicos y la gerencia de la Dirección de Análisis junto a las áreas sustantivas de la Digecog, realizan cada día los ajustes correspondientes a la matriz de indicadores, mejoras en la herramienta tecnológica.</t>
  </si>
  <si>
    <t xml:space="preserve">  El Primer Concurso Nacional de Investigación en Contabilidad Publica 2022-2023, alineada a las NICSP, se realizó bajo los estándares previstos, pero fue declarado desierto conforme al veredicto del jurado evaluador y las bases establecidas en los reglamentos.  En este sentido, Esta  Dirección General de Contabilidad Gubernamental, hizo un comunicado de prensa publicado en el Listín Diario donde dio a conocer la información. 
Cabe señalar, que este concurso constituyó una iniciativa innovadora para que estudiantes, catedráticos, universitarios e investigadores elaboren trabajos de investigación inéditos y creativos en materia de contabilidad y finanzas publicas con la creación de conocimientos. También, ha dejado en esta Dirección el estímulo y motivación para seguir ejecutando acciones que contribuyan a crear conocimiento y promover la investigación financiera en nuestro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</si>
</sst>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0"/>
  </numFmts>
  <fonts count="44"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2"/>
      <name val="Times New Roman"/>
      <family val="1"/>
    </font>
    <font>
      <b/>
      <sz val="12"/>
      <name val="Times New Roman"/>
      <family val="1"/>
    </font>
    <font>
      <sz val="12"/>
      <color rgb="FFFF0000"/>
      <name val="Times New Roman"/>
      <family val="1"/>
    </font>
    <font>
      <b/>
      <sz val="12"/>
      <color rgb="FFFF0000"/>
      <name val="Times New Roman"/>
      <family val="1"/>
    </font>
    <font>
      <sz val="12"/>
      <color theme="1"/>
      <name val="Times New Roman"/>
      <family val="1"/>
    </font>
    <font>
      <b/>
      <sz val="12"/>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2"/>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medium">
        <color auto="1"/>
      </right>
      <top style="medium">
        <color auto="1"/>
      </top>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47">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0" borderId="0" xfId="0" applyFont="1" applyBorder="1" applyAlignment="1">
      <alignment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38" fillId="0" borderId="1" xfId="1" applyNumberFormat="1" applyFont="1" applyFill="1" applyBorder="1" applyAlignment="1">
      <alignment horizontal="center" vertical="center"/>
    </xf>
    <xf numFmtId="0" fontId="38" fillId="0" borderId="1" xfId="0" applyFont="1" applyFill="1" applyBorder="1" applyAlignment="1">
      <alignment vertical="center" wrapText="1"/>
    </xf>
    <xf numFmtId="9" fontId="41" fillId="0" borderId="7" xfId="0" applyNumberFormat="1" applyFont="1" applyBorder="1" applyAlignment="1">
      <alignment vertical="center"/>
    </xf>
    <xf numFmtId="9" fontId="41" fillId="0" borderId="8" xfId="0" applyNumberFormat="1" applyFont="1" applyBorder="1" applyAlignment="1">
      <alignment vertical="center"/>
    </xf>
    <xf numFmtId="0" fontId="38" fillId="0" borderId="32" xfId="0" applyFont="1" applyBorder="1"/>
    <xf numFmtId="0" fontId="38" fillId="0" borderId="0" xfId="0" applyFont="1" applyBorder="1" applyAlignment="1">
      <alignment horizontal="left"/>
    </xf>
    <xf numFmtId="0" fontId="38" fillId="0" borderId="0" xfId="0" applyFont="1" applyBorder="1"/>
    <xf numFmtId="9" fontId="40" fillId="0" borderId="0" xfId="0" applyNumberFormat="1" applyFont="1" applyBorder="1"/>
    <xf numFmtId="0" fontId="40" fillId="0" borderId="0" xfId="0" applyFont="1" applyBorder="1"/>
    <xf numFmtId="9" fontId="40" fillId="0" borderId="33" xfId="0" applyNumberFormat="1" applyFont="1" applyBorder="1"/>
    <xf numFmtId="9" fontId="38" fillId="0" borderId="0" xfId="0" applyNumberFormat="1" applyFont="1" applyBorder="1"/>
    <xf numFmtId="9" fontId="38" fillId="0" borderId="33" xfId="0" applyNumberFormat="1" applyFont="1" applyBorder="1"/>
    <xf numFmtId="0" fontId="38" fillId="0" borderId="11" xfId="0" applyFont="1" applyBorder="1"/>
    <xf numFmtId="0" fontId="38" fillId="0" borderId="37" xfId="0" applyFont="1" applyBorder="1"/>
    <xf numFmtId="0" fontId="38" fillId="0" borderId="38" xfId="0" applyFont="1" applyBorder="1" applyAlignment="1">
      <alignment horizontal="left"/>
    </xf>
    <xf numFmtId="0" fontId="38" fillId="0" borderId="38" xfId="0" applyFont="1" applyBorder="1"/>
    <xf numFmtId="9" fontId="38" fillId="0" borderId="38" xfId="0" applyNumberFormat="1" applyFont="1" applyBorder="1"/>
    <xf numFmtId="9" fontId="38" fillId="0" borderId="39" xfId="0" applyNumberFormat="1" applyFont="1" applyBorder="1"/>
    <xf numFmtId="9" fontId="38" fillId="0" borderId="1" xfId="1" applyNumberFormat="1" applyFont="1" applyFill="1" applyBorder="1" applyAlignment="1">
      <alignment horizontal="center" vertical="center" wrapText="1"/>
    </xf>
    <xf numFmtId="0" fontId="42" fillId="2" borderId="1" xfId="0" applyFont="1" applyFill="1" applyBorder="1" applyAlignment="1">
      <alignment horizontal="justify" vertical="center"/>
    </xf>
    <xf numFmtId="9" fontId="42" fillId="2" borderId="1" xfId="1" applyNumberFormat="1" applyFont="1" applyFill="1" applyBorder="1" applyAlignment="1">
      <alignment horizontal="center" vertical="center"/>
    </xf>
    <xf numFmtId="9" fontId="42" fillId="2" borderId="1" xfId="1" applyNumberFormat="1" applyFont="1" applyFill="1" applyBorder="1" applyAlignment="1">
      <alignment horizontal="center" vertical="center"/>
    </xf>
    <xf numFmtId="0" fontId="42" fillId="2" borderId="1" xfId="0" applyFont="1" applyFill="1" applyBorder="1" applyAlignment="1">
      <alignment vertical="center" wrapText="1"/>
    </xf>
    <xf numFmtId="9" fontId="38" fillId="2" borderId="1" xfId="1" applyNumberFormat="1" applyFont="1" applyFill="1" applyBorder="1" applyAlignment="1">
      <alignment horizontal="center" vertical="center" wrapText="1"/>
    </xf>
    <xf numFmtId="9" fontId="42" fillId="2" borderId="1" xfId="1" applyNumberFormat="1" applyFont="1" applyFill="1" applyBorder="1" applyAlignment="1">
      <alignment horizontal="center" vertical="center" wrapText="1"/>
    </xf>
    <xf numFmtId="9" fontId="43" fillId="0" borderId="7" xfId="0" applyNumberFormat="1" applyFont="1" applyBorder="1" applyAlignment="1">
      <alignment vertical="center"/>
    </xf>
    <xf numFmtId="9" fontId="43" fillId="0" borderId="7" xfId="0" applyNumberFormat="1" applyFont="1" applyBorder="1" applyAlignment="1">
      <alignment horizontal="center" vertical="center"/>
    </xf>
    <xf numFmtId="0" fontId="38" fillId="0" borderId="44" xfId="0" applyFont="1" applyFill="1" applyBorder="1" applyAlignment="1">
      <alignment vertical="center" wrapText="1"/>
    </xf>
    <xf numFmtId="0" fontId="38" fillId="2" borderId="1" xfId="0" applyFont="1" applyFill="1" applyBorder="1" applyAlignment="1">
      <alignment vertical="center" wrapText="1"/>
    </xf>
    <xf numFmtId="9" fontId="38" fillId="0" borderId="44" xfId="1" applyNumberFormat="1" applyFont="1" applyFill="1" applyBorder="1" applyAlignment="1">
      <alignment horizontal="center" vertical="center"/>
    </xf>
    <xf numFmtId="0" fontId="38" fillId="0" borderId="44" xfId="0" applyFont="1" applyFill="1" applyBorder="1" applyAlignment="1">
      <alignment horizontal="left" vertical="center" wrapText="1"/>
    </xf>
    <xf numFmtId="0" fontId="18" fillId="0" borderId="1" xfId="0" applyFont="1" applyBorder="1"/>
    <xf numFmtId="0" fontId="38" fillId="0" borderId="1" xfId="0" applyFont="1" applyFill="1" applyBorder="1" applyAlignment="1">
      <alignment horizontal="left" vertical="center" wrapText="1"/>
    </xf>
    <xf numFmtId="0" fontId="38" fillId="2" borderId="1" xfId="0" applyFont="1" applyFill="1" applyBorder="1" applyAlignment="1">
      <alignment horizontal="left" wrapText="1"/>
    </xf>
    <xf numFmtId="0" fontId="42" fillId="2" borderId="42" xfId="0" applyFont="1" applyFill="1" applyBorder="1" applyAlignment="1">
      <alignment vertical="center" wrapText="1"/>
    </xf>
    <xf numFmtId="9" fontId="38" fillId="2" borderId="1" xfId="1" applyNumberFormat="1" applyFont="1" applyFill="1" applyBorder="1" applyAlignment="1">
      <alignment vertical="top" wrapText="1"/>
    </xf>
    <xf numFmtId="9" fontId="38" fillId="0" borderId="1" xfId="0" applyNumberFormat="1" applyFont="1" applyBorder="1" applyAlignment="1">
      <alignment vertical="center" wrapText="1"/>
    </xf>
    <xf numFmtId="9" fontId="38" fillId="2" borderId="1" xfId="1" applyNumberFormat="1" applyFont="1" applyFill="1" applyBorder="1" applyAlignment="1">
      <alignment horizontal="center" vertical="center"/>
    </xf>
    <xf numFmtId="9" fontId="38" fillId="2" borderId="1" xfId="1" applyNumberFormat="1" applyFont="1" applyFill="1" applyBorder="1" applyAlignment="1">
      <alignment horizontal="left" vertical="center" wrapText="1"/>
    </xf>
    <xf numFmtId="9" fontId="38" fillId="2" borderId="44" xfId="1" applyNumberFormat="1" applyFont="1" applyFill="1" applyBorder="1" applyAlignment="1">
      <alignment horizontal="left" vertical="center" wrapText="1"/>
    </xf>
    <xf numFmtId="9" fontId="38" fillId="0" borderId="45" xfId="0" applyNumberFormat="1" applyFont="1" applyBorder="1" applyAlignment="1">
      <alignment horizontal="left" vertical="center" wrapText="1"/>
    </xf>
    <xf numFmtId="9" fontId="38" fillId="2" borderId="44" xfId="1" applyNumberFormat="1" applyFont="1" applyFill="1" applyBorder="1" applyAlignment="1">
      <alignment horizontal="center" vertical="top" wrapText="1"/>
    </xf>
    <xf numFmtId="9" fontId="38" fillId="2" borderId="1" xfId="1" applyNumberFormat="1" applyFont="1" applyFill="1" applyBorder="1" applyAlignment="1">
      <alignment horizontal="left" vertical="center" wrapText="1"/>
    </xf>
    <xf numFmtId="9" fontId="38" fillId="2" borderId="1" xfId="1" applyNumberFormat="1" applyFont="1" applyFill="1" applyBorder="1" applyAlignment="1">
      <alignment horizontal="left" wrapText="1"/>
    </xf>
    <xf numFmtId="9" fontId="38" fillId="2" borderId="5" xfId="1" applyNumberFormat="1" applyFont="1" applyFill="1" applyBorder="1" applyAlignment="1">
      <alignment horizontal="left" vertical="center" wrapText="1"/>
    </xf>
    <xf numFmtId="165" fontId="38" fillId="0" borderId="44" xfId="1" applyNumberFormat="1" applyFont="1" applyFill="1" applyBorder="1" applyAlignment="1">
      <alignment horizontal="center" vertical="center" wrapText="1"/>
    </xf>
    <xf numFmtId="165" fontId="38" fillId="0" borderId="42" xfId="1" applyNumberFormat="1" applyFont="1" applyFill="1" applyBorder="1" applyAlignment="1">
      <alignment horizontal="center" vertical="center" wrapText="1"/>
    </xf>
    <xf numFmtId="165" fontId="38" fillId="0" borderId="43" xfId="1" applyNumberFormat="1" applyFont="1" applyFill="1" applyBorder="1" applyAlignment="1">
      <alignment horizontal="center" vertical="center" wrapText="1"/>
    </xf>
    <xf numFmtId="165" fontId="43" fillId="0" borderId="34" xfId="1" applyNumberFormat="1" applyFont="1" applyFill="1" applyBorder="1" applyAlignment="1">
      <alignment horizontal="center" vertical="center" wrapText="1"/>
    </xf>
    <xf numFmtId="165" fontId="43" fillId="0" borderId="35" xfId="1" applyNumberFormat="1" applyFont="1" applyFill="1" applyBorder="1" applyAlignment="1">
      <alignment horizontal="center" vertical="center" wrapText="1"/>
    </xf>
    <xf numFmtId="165" fontId="43" fillId="0" borderId="36" xfId="1" applyNumberFormat="1" applyFont="1" applyFill="1" applyBorder="1" applyAlignment="1">
      <alignment horizontal="center" vertical="center" wrapText="1"/>
    </xf>
    <xf numFmtId="9" fontId="38" fillId="0" borderId="44" xfId="0" applyNumberFormat="1" applyFont="1" applyBorder="1" applyAlignment="1">
      <alignment horizontal="left" vertical="center" wrapText="1"/>
    </xf>
    <xf numFmtId="9" fontId="38" fillId="0" borderId="42" xfId="0" applyNumberFormat="1" applyFont="1" applyBorder="1" applyAlignment="1">
      <alignment horizontal="left" vertical="center" wrapText="1"/>
    </xf>
    <xf numFmtId="9" fontId="38" fillId="0" borderId="43" xfId="0" applyNumberFormat="1" applyFont="1" applyBorder="1" applyAlignment="1">
      <alignment horizontal="left" vertical="center" wrapText="1"/>
    </xf>
    <xf numFmtId="9" fontId="38" fillId="2" borderId="44" xfId="1" applyNumberFormat="1" applyFont="1" applyFill="1" applyBorder="1" applyAlignment="1">
      <alignment horizontal="left" vertical="center" wrapText="1"/>
    </xf>
    <xf numFmtId="9" fontId="38" fillId="2" borderId="42" xfId="1" applyNumberFormat="1" applyFont="1" applyFill="1" applyBorder="1" applyAlignment="1">
      <alignment horizontal="left" vertical="center" wrapText="1"/>
    </xf>
    <xf numFmtId="9" fontId="38" fillId="2" borderId="43" xfId="1" applyNumberFormat="1" applyFont="1" applyFill="1" applyBorder="1" applyAlignment="1">
      <alignment horizontal="left" vertical="center" wrapText="1"/>
    </xf>
    <xf numFmtId="9" fontId="38" fillId="2" borderId="44" xfId="1" applyNumberFormat="1" applyFont="1" applyFill="1" applyBorder="1" applyAlignment="1">
      <alignment horizontal="center" vertical="center"/>
    </xf>
    <xf numFmtId="9" fontId="38" fillId="2" borderId="42" xfId="1" applyNumberFormat="1" applyFont="1" applyFill="1" applyBorder="1" applyAlignment="1">
      <alignment horizontal="center" vertical="center"/>
    </xf>
    <xf numFmtId="9" fontId="38" fillId="2" borderId="43" xfId="1" applyNumberFormat="1" applyFont="1" applyFill="1" applyBorder="1" applyAlignment="1">
      <alignment horizontal="center" vertical="center"/>
    </xf>
    <xf numFmtId="9" fontId="38" fillId="0" borderId="44" xfId="1" applyNumberFormat="1" applyFont="1" applyFill="1" applyBorder="1" applyAlignment="1">
      <alignment horizontal="left" vertical="center" wrapText="1"/>
    </xf>
    <xf numFmtId="9" fontId="38" fillId="0" borderId="42" xfId="1" applyNumberFormat="1" applyFont="1" applyFill="1" applyBorder="1" applyAlignment="1">
      <alignment horizontal="left" vertical="center" wrapText="1"/>
    </xf>
    <xf numFmtId="9" fontId="38" fillId="0" borderId="43" xfId="1" applyNumberFormat="1" applyFont="1" applyFill="1" applyBorder="1" applyAlignment="1">
      <alignment horizontal="left" vertical="center" wrapText="1"/>
    </xf>
    <xf numFmtId="0" fontId="38" fillId="0" borderId="44" xfId="0" applyFont="1" applyBorder="1" applyAlignment="1">
      <alignment horizontal="left" vertical="center" wrapText="1"/>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165" fontId="38" fillId="0" borderId="44" xfId="1" applyNumberFormat="1" applyFont="1" applyFill="1" applyBorder="1" applyAlignment="1">
      <alignment horizontal="left" vertical="center" wrapText="1"/>
    </xf>
    <xf numFmtId="165" fontId="38" fillId="0" borderId="42" xfId="1" applyNumberFormat="1" applyFont="1" applyFill="1" applyBorder="1" applyAlignment="1">
      <alignment horizontal="left" vertical="center" wrapText="1"/>
    </xf>
    <xf numFmtId="165" fontId="38" fillId="0" borderId="43" xfId="1" applyNumberFormat="1" applyFont="1" applyFill="1" applyBorder="1" applyAlignment="1">
      <alignment horizontal="left" vertical="center" wrapText="1"/>
    </xf>
    <xf numFmtId="9" fontId="38" fillId="2" borderId="44" xfId="1" applyNumberFormat="1" applyFont="1" applyFill="1" applyBorder="1" applyAlignment="1">
      <alignment horizontal="left" vertical="top" wrapText="1"/>
    </xf>
    <xf numFmtId="9" fontId="38" fillId="2" borderId="42" xfId="1" applyNumberFormat="1" applyFont="1" applyFill="1" applyBorder="1" applyAlignment="1">
      <alignment horizontal="left" vertical="top" wrapText="1"/>
    </xf>
    <xf numFmtId="9" fontId="38" fillId="2" borderId="43" xfId="1" applyNumberFormat="1" applyFont="1" applyFill="1" applyBorder="1" applyAlignment="1">
      <alignment horizontal="left" vertical="top" wrapText="1"/>
    </xf>
    <xf numFmtId="9" fontId="38" fillId="2" borderId="45" xfId="1" applyNumberFormat="1" applyFont="1" applyFill="1" applyBorder="1" applyAlignment="1">
      <alignment horizontal="left" vertical="center" wrapText="1"/>
    </xf>
    <xf numFmtId="9" fontId="38" fillId="2" borderId="46" xfId="1" applyNumberFormat="1" applyFont="1" applyFill="1" applyBorder="1" applyAlignment="1">
      <alignment horizontal="left" vertical="center" wrapText="1"/>
    </xf>
    <xf numFmtId="165" fontId="43" fillId="0" borderId="4" xfId="1" applyNumberFormat="1" applyFont="1" applyFill="1" applyBorder="1" applyAlignment="1">
      <alignment horizontal="center" vertical="top" wrapText="1"/>
    </xf>
    <xf numFmtId="165" fontId="42" fillId="2" borderId="44" xfId="1" applyNumberFormat="1" applyFont="1" applyFill="1" applyBorder="1" applyAlignment="1">
      <alignment horizontal="center" vertical="center" wrapText="1"/>
    </xf>
    <xf numFmtId="165" fontId="42" fillId="2" borderId="43" xfId="1" applyNumberFormat="1" applyFont="1" applyFill="1" applyBorder="1" applyAlignment="1">
      <alignment horizontal="center" vertical="center" wrapText="1"/>
    </xf>
    <xf numFmtId="0" fontId="42" fillId="2" borderId="1" xfId="0" applyFont="1" applyFill="1" applyBorder="1" applyAlignment="1">
      <alignment horizontal="left" vertical="center" wrapText="1"/>
    </xf>
    <xf numFmtId="9" fontId="42" fillId="2" borderId="44" xfId="1" applyNumberFormat="1" applyFont="1" applyFill="1" applyBorder="1" applyAlignment="1">
      <alignment horizontal="center" vertical="center"/>
    </xf>
    <xf numFmtId="9" fontId="42" fillId="2" borderId="42" xfId="1" applyNumberFormat="1" applyFont="1" applyFill="1" applyBorder="1" applyAlignment="1">
      <alignment horizontal="center" vertical="center"/>
    </xf>
    <xf numFmtId="9" fontId="42" fillId="2" borderId="43" xfId="1" applyNumberFormat="1" applyFont="1" applyFill="1" applyBorder="1" applyAlignment="1">
      <alignment horizontal="center" vertical="center"/>
    </xf>
    <xf numFmtId="165" fontId="43" fillId="0" borderId="4" xfId="1" applyNumberFormat="1" applyFont="1" applyFill="1" applyBorder="1" applyAlignment="1">
      <alignment horizontal="left" vertical="center" wrapText="1"/>
    </xf>
    <xf numFmtId="165" fontId="42" fillId="0" borderId="4" xfId="1" applyNumberFormat="1" applyFont="1" applyFill="1" applyBorder="1" applyAlignment="1">
      <alignment horizontal="left" vertical="center" wrapText="1"/>
    </xf>
    <xf numFmtId="0" fontId="42" fillId="2" borderId="44" xfId="0" applyFont="1" applyFill="1" applyBorder="1" applyAlignment="1">
      <alignment horizontal="left" vertical="center" wrapText="1"/>
    </xf>
    <xf numFmtId="0" fontId="42" fillId="2" borderId="43" xfId="0" applyFont="1" applyFill="1" applyBorder="1" applyAlignment="1">
      <alignment horizontal="left" vertical="center" wrapText="1"/>
    </xf>
    <xf numFmtId="165" fontId="38" fillId="2" borderId="44" xfId="1" applyNumberFormat="1" applyFont="1" applyFill="1" applyBorder="1" applyAlignment="1">
      <alignment horizontal="center" vertical="center" wrapText="1"/>
    </xf>
    <xf numFmtId="165" fontId="38" fillId="2" borderId="43" xfId="1" applyNumberFormat="1" applyFont="1" applyFill="1" applyBorder="1" applyAlignment="1">
      <alignment horizontal="center" vertical="center" wrapText="1"/>
    </xf>
    <xf numFmtId="9" fontId="38" fillId="2" borderId="1" xfId="1" applyNumberFormat="1" applyFont="1" applyFill="1" applyBorder="1" applyAlignment="1">
      <alignment horizontal="left" vertical="center" wrapText="1"/>
    </xf>
    <xf numFmtId="9" fontId="42" fillId="2" borderId="1" xfId="1" applyNumberFormat="1" applyFont="1" applyFill="1" applyBorder="1" applyAlignment="1">
      <alignment horizontal="center" vertical="center"/>
    </xf>
    <xf numFmtId="9" fontId="38" fillId="0" borderId="5" xfId="0" applyNumberFormat="1" applyFont="1" applyBorder="1" applyAlignment="1">
      <alignment horizontal="left" vertical="center" wrapText="1"/>
    </xf>
    <xf numFmtId="165" fontId="38" fillId="2" borderId="44" xfId="1" applyNumberFormat="1" applyFont="1" applyFill="1" applyBorder="1" applyAlignment="1">
      <alignment horizontal="left" vertical="center" wrapText="1"/>
    </xf>
    <xf numFmtId="165" fontId="38" fillId="2" borderId="43" xfId="1" applyNumberFormat="1" applyFont="1" applyFill="1" applyBorder="1" applyAlignment="1">
      <alignment horizontal="left" vertical="center" wrapText="1"/>
    </xf>
    <xf numFmtId="165" fontId="42" fillId="2" borderId="1" xfId="1" applyNumberFormat="1" applyFont="1" applyFill="1" applyBorder="1" applyAlignment="1">
      <alignment horizontal="center" vertical="center" wrapText="1"/>
    </xf>
    <xf numFmtId="165" fontId="42" fillId="2" borderId="1" xfId="1" applyNumberFormat="1" applyFont="1" applyFill="1" applyBorder="1" applyAlignment="1">
      <alignment horizontal="left" vertical="center" wrapText="1"/>
    </xf>
    <xf numFmtId="165" fontId="38" fillId="2" borderId="42" xfId="1" applyNumberFormat="1" applyFont="1" applyFill="1" applyBorder="1" applyAlignment="1">
      <alignment horizontal="center" vertical="center" wrapText="1"/>
    </xf>
    <xf numFmtId="165" fontId="43" fillId="14" borderId="34" xfId="1" applyNumberFormat="1" applyFont="1" applyFill="1" applyBorder="1" applyAlignment="1">
      <alignment horizontal="center" vertical="center" wrapText="1"/>
    </xf>
    <xf numFmtId="165" fontId="43" fillId="14" borderId="35" xfId="1" applyNumberFormat="1" applyFont="1" applyFill="1" applyBorder="1" applyAlignment="1">
      <alignment horizontal="center" vertical="center" wrapText="1"/>
    </xf>
    <xf numFmtId="165" fontId="43" fillId="14" borderId="36" xfId="1" applyNumberFormat="1" applyFont="1" applyFill="1" applyBorder="1" applyAlignment="1">
      <alignment horizontal="center" vertical="center" wrapText="1"/>
    </xf>
    <xf numFmtId="9" fontId="38" fillId="2" borderId="44" xfId="1" applyNumberFormat="1" applyFont="1" applyFill="1" applyBorder="1" applyAlignment="1">
      <alignment horizontal="center" vertical="center" wrapText="1"/>
    </xf>
    <xf numFmtId="9" fontId="38" fillId="2" borderId="43" xfId="1" applyNumberFormat="1" applyFont="1" applyFill="1" applyBorder="1" applyAlignment="1">
      <alignment horizontal="center" vertical="center" wrapText="1"/>
    </xf>
    <xf numFmtId="0" fontId="38" fillId="2" borderId="44" xfId="0" applyFont="1" applyFill="1" applyBorder="1" applyAlignment="1">
      <alignment horizontal="left" vertical="center" wrapText="1"/>
    </xf>
    <xf numFmtId="0" fontId="38" fillId="2" borderId="43" xfId="0" applyFont="1" applyFill="1" applyBorder="1" applyAlignment="1">
      <alignment horizontal="left" vertical="center" wrapText="1"/>
    </xf>
    <xf numFmtId="0" fontId="38" fillId="0" borderId="0" xfId="0" applyFont="1" applyBorder="1" applyAlignment="1">
      <alignment horizontal="center"/>
    </xf>
    <xf numFmtId="0" fontId="39" fillId="0" borderId="47" xfId="0" applyFont="1" applyBorder="1" applyAlignment="1">
      <alignment horizont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4"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0" xfId="0" applyFont="1" applyFill="1" applyBorder="1" applyAlignment="1">
      <alignment horizontal="left"/>
    </xf>
    <xf numFmtId="0" fontId="34" fillId="0" borderId="41" xfId="0" applyFont="1" applyFill="1" applyBorder="1" applyAlignment="1">
      <alignment horizontal="left"/>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165" fontId="42" fillId="2" borderId="42" xfId="1" applyNumberFormat="1"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43" xfId="0" applyFont="1" applyFill="1" applyBorder="1" applyAlignment="1">
      <alignment horizontal="left" vertical="center" wrapText="1"/>
    </xf>
    <xf numFmtId="9" fontId="38" fillId="0" borderId="44" xfId="1" applyNumberFormat="1" applyFont="1" applyFill="1" applyBorder="1" applyAlignment="1">
      <alignment horizontal="center" vertical="center"/>
    </xf>
    <xf numFmtId="9" fontId="38" fillId="0" borderId="42" xfId="1" applyNumberFormat="1" applyFont="1" applyFill="1" applyBorder="1" applyAlignment="1">
      <alignment horizontal="center" vertical="center"/>
    </xf>
    <xf numFmtId="9" fontId="38" fillId="2" borderId="44" xfId="0" applyNumberFormat="1" applyFont="1" applyFill="1" applyBorder="1" applyAlignment="1">
      <alignment horizontal="center" vertical="center" wrapText="1"/>
    </xf>
    <xf numFmtId="9" fontId="38" fillId="2" borderId="42" xfId="0" applyNumberFormat="1" applyFont="1" applyFill="1" applyBorder="1" applyAlignment="1">
      <alignment horizontal="center" vertical="center" wrapText="1"/>
    </xf>
    <xf numFmtId="9" fontId="38" fillId="2" borderId="43" xfId="0" applyNumberFormat="1" applyFont="1" applyFill="1" applyBorder="1" applyAlignment="1">
      <alignment horizontal="center" vertical="center" wrapText="1"/>
    </xf>
    <xf numFmtId="9" fontId="38" fillId="0" borderId="43" xfId="1" applyNumberFormat="1" applyFont="1" applyFill="1" applyBorder="1" applyAlignment="1">
      <alignment horizontal="center" vertical="center"/>
    </xf>
    <xf numFmtId="0" fontId="23" fillId="11" borderId="1" xfId="0"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xf numFmtId="0" fontId="38" fillId="0" borderId="11" xfId="0" applyFont="1" applyBorder="1" applyAlignment="1">
      <alignment horizontal="center"/>
    </xf>
    <xf numFmtId="9" fontId="38" fillId="2" borderId="40" xfId="1" applyNumberFormat="1" applyFont="1" applyFill="1" applyBorder="1" applyAlignment="1">
      <alignment horizontal="left" vertical="top" wrapText="1"/>
    </xf>
    <xf numFmtId="9" fontId="38" fillId="2" borderId="12" xfId="1" applyNumberFormat="1" applyFont="1" applyFill="1" applyBorder="1" applyAlignment="1">
      <alignment horizontal="left" vertical="top" wrapText="1"/>
    </xf>
    <xf numFmtId="9" fontId="38" fillId="2" borderId="29" xfId="1" applyNumberFormat="1" applyFont="1" applyFill="1" applyBorder="1" applyAlignment="1">
      <alignment vertical="top" wrapText="1"/>
    </xf>
    <xf numFmtId="9" fontId="38" fillId="2" borderId="29" xfId="1" applyNumberFormat="1" applyFont="1" applyFill="1" applyBorder="1" applyAlignment="1">
      <alignment vertical="center" wrapText="1"/>
    </xf>
    <xf numFmtId="9" fontId="38" fillId="2" borderId="48" xfId="1" applyNumberFormat="1" applyFont="1" applyFill="1" applyBorder="1" applyAlignment="1">
      <alignment horizontal="left" vertical="center" wrapText="1"/>
    </xf>
    <xf numFmtId="9" fontId="15" fillId="13" borderId="49" xfId="0" applyNumberFormat="1" applyFont="1" applyFill="1" applyBorder="1" applyAlignment="1">
      <alignment horizontal="center" vertical="center" wrapText="1"/>
    </xf>
    <xf numFmtId="9" fontId="38" fillId="0" borderId="43" xfId="0" applyNumberFormat="1" applyFont="1" applyBorder="1" applyAlignment="1">
      <alignment vertical="center" wrapText="1"/>
    </xf>
    <xf numFmtId="9" fontId="38" fillId="0" borderId="1" xfId="0" applyNumberFormat="1" applyFont="1" applyBorder="1" applyAlignment="1">
      <alignment horizontal="left" vertical="top" wrapText="1"/>
    </xf>
    <xf numFmtId="9" fontId="38" fillId="0" borderId="1" xfId="0" applyNumberFormat="1" applyFont="1" applyBorder="1" applyAlignment="1">
      <alignment horizontal="left" vertical="top" wrapText="1"/>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8</xdr:col>
      <xdr:colOff>231413</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497635</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53"/>
  <sheetViews>
    <sheetView showGridLines="0" tabSelected="1" showWhiteSpace="0" view="pageBreakPreview" topLeftCell="C1" zoomScale="86" zoomScaleNormal="70" zoomScaleSheetLayoutView="86" zoomScalePageLayoutView="41" workbookViewId="0">
      <selection activeCell="I15" sqref="I15"/>
    </sheetView>
  </sheetViews>
  <sheetFormatPr baseColWidth="10" defaultColWidth="10.85546875" defaultRowHeight="15" x14ac:dyDescent="0.25"/>
  <cols>
    <col min="1" max="1" width="40" style="123" customWidth="1"/>
    <col min="2" max="2" width="34.28515625" style="127" customWidth="1"/>
    <col min="3" max="3" width="57" style="123" customWidth="1"/>
    <col min="4" max="4" width="21.140625" style="124" customWidth="1"/>
    <col min="5" max="5" width="12.85546875" style="123" customWidth="1"/>
    <col min="6" max="6" width="12.5703125" style="123" customWidth="1"/>
    <col min="7" max="7" width="121.42578125" style="123" customWidth="1"/>
    <col min="8" max="8" width="47.28515625" style="124" customWidth="1"/>
    <col min="9" max="16384" width="10.85546875" style="123"/>
  </cols>
  <sheetData>
    <row r="1" spans="1:9" x14ac:dyDescent="0.25">
      <c r="A1" s="134"/>
      <c r="B1" s="135"/>
      <c r="C1" s="136"/>
      <c r="D1" s="137"/>
      <c r="E1" s="136"/>
      <c r="F1" s="136"/>
      <c r="G1" s="136"/>
      <c r="H1" s="138"/>
    </row>
    <row r="2" spans="1:9" x14ac:dyDescent="0.25">
      <c r="A2" s="139"/>
      <c r="B2" s="128"/>
      <c r="C2" s="129"/>
      <c r="D2" s="130"/>
      <c r="E2" s="129"/>
      <c r="F2" s="129"/>
      <c r="G2" s="129"/>
      <c r="H2" s="140"/>
    </row>
    <row r="3" spans="1:9" ht="48.75" customHeight="1" x14ac:dyDescent="0.25">
      <c r="A3" s="139"/>
      <c r="B3" s="128"/>
      <c r="C3" s="129"/>
      <c r="D3" s="130"/>
      <c r="E3" s="129"/>
      <c r="F3" s="129"/>
      <c r="G3" s="129"/>
      <c r="H3" s="140"/>
    </row>
    <row r="4" spans="1:9" s="125" customFormat="1" ht="28.5" x14ac:dyDescent="0.25">
      <c r="A4" s="256" t="s">
        <v>174</v>
      </c>
      <c r="B4" s="257"/>
      <c r="C4" s="257"/>
      <c r="D4" s="257"/>
      <c r="E4" s="257"/>
      <c r="F4" s="257"/>
      <c r="G4" s="257"/>
      <c r="H4" s="258"/>
    </row>
    <row r="5" spans="1:9" s="125" customFormat="1" ht="23.25" x14ac:dyDescent="0.25">
      <c r="A5" s="259" t="s">
        <v>173</v>
      </c>
      <c r="B5" s="266"/>
      <c r="C5" s="266"/>
      <c r="D5" s="266"/>
      <c r="E5" s="266"/>
      <c r="F5" s="266"/>
      <c r="G5" s="266"/>
      <c r="H5" s="267"/>
    </row>
    <row r="6" spans="1:9" s="125" customFormat="1" ht="23.25" x14ac:dyDescent="0.25">
      <c r="A6" s="259" t="s">
        <v>183</v>
      </c>
      <c r="B6" s="260"/>
      <c r="C6" s="260"/>
      <c r="D6" s="260"/>
      <c r="E6" s="260"/>
      <c r="F6" s="260"/>
      <c r="G6" s="260"/>
      <c r="H6" s="261"/>
    </row>
    <row r="7" spans="1:9" s="126" customFormat="1" ht="26.25" customHeight="1" x14ac:dyDescent="0.35">
      <c r="A7" s="268" t="s">
        <v>252</v>
      </c>
      <c r="B7" s="269"/>
      <c r="C7" s="269"/>
      <c r="D7" s="269"/>
      <c r="E7" s="269"/>
      <c r="F7" s="269"/>
      <c r="G7" s="269"/>
      <c r="H7" s="270"/>
    </row>
    <row r="8" spans="1:9" s="125" customFormat="1" ht="24.75" customHeight="1" x14ac:dyDescent="0.25">
      <c r="A8" s="141" t="s">
        <v>175</v>
      </c>
      <c r="B8" s="262" t="s">
        <v>166</v>
      </c>
      <c r="C8" s="263"/>
      <c r="D8" s="132"/>
      <c r="E8" s="132"/>
      <c r="F8" s="132"/>
      <c r="G8" s="132"/>
      <c r="H8" s="142"/>
    </row>
    <row r="9" spans="1:9" s="125" customFormat="1" ht="24" customHeight="1" x14ac:dyDescent="0.35">
      <c r="A9" s="141" t="s">
        <v>176</v>
      </c>
      <c r="B9" s="131" t="s">
        <v>184</v>
      </c>
      <c r="C9" s="131"/>
      <c r="D9" s="133"/>
      <c r="E9" s="133"/>
      <c r="F9" s="133"/>
      <c r="G9" s="133"/>
      <c r="H9" s="143"/>
    </row>
    <row r="10" spans="1:9" s="125" customFormat="1" ht="24" customHeight="1" thickBot="1" x14ac:dyDescent="0.4">
      <c r="A10" s="144" t="s">
        <v>177</v>
      </c>
      <c r="B10" s="264" t="s">
        <v>207</v>
      </c>
      <c r="C10" s="265"/>
      <c r="D10" s="133"/>
      <c r="E10" s="133"/>
      <c r="F10" s="133"/>
      <c r="G10" s="133"/>
      <c r="H10" s="143"/>
    </row>
    <row r="11" spans="1:9" s="129" customFormat="1" ht="78.75" customHeight="1" x14ac:dyDescent="0.25">
      <c r="A11" s="146" t="s">
        <v>186</v>
      </c>
      <c r="B11" s="147" t="s">
        <v>178</v>
      </c>
      <c r="C11" s="148" t="s">
        <v>179</v>
      </c>
      <c r="D11" s="149" t="s">
        <v>180</v>
      </c>
      <c r="E11" s="149" t="s">
        <v>233</v>
      </c>
      <c r="F11" s="149" t="s">
        <v>181</v>
      </c>
      <c r="G11" s="148" t="s">
        <v>1</v>
      </c>
      <c r="H11" s="343" t="s">
        <v>182</v>
      </c>
    </row>
    <row r="12" spans="1:9" s="129" customFormat="1" ht="153" customHeight="1" x14ac:dyDescent="0.25">
      <c r="A12" s="232" t="s">
        <v>244</v>
      </c>
      <c r="B12" s="225" t="s">
        <v>196</v>
      </c>
      <c r="C12" s="169" t="s">
        <v>195</v>
      </c>
      <c r="D12" s="170">
        <v>0.5</v>
      </c>
      <c r="E12" s="238">
        <f>AVERAGE(D12:D15)</f>
        <v>0.75</v>
      </c>
      <c r="F12" s="238">
        <f>AVERAGE(E12)</f>
        <v>0.75</v>
      </c>
      <c r="G12" s="338" t="s">
        <v>260</v>
      </c>
      <c r="H12" s="345" t="s">
        <v>248</v>
      </c>
    </row>
    <row r="13" spans="1:9" s="129" customFormat="1" ht="136.5" customHeight="1" x14ac:dyDescent="0.25">
      <c r="A13" s="232"/>
      <c r="B13" s="271"/>
      <c r="C13" s="227" t="s">
        <v>242</v>
      </c>
      <c r="D13" s="228">
        <v>1</v>
      </c>
      <c r="E13" s="238"/>
      <c r="F13" s="238"/>
      <c r="G13" s="339"/>
      <c r="H13" s="345"/>
    </row>
    <row r="14" spans="1:9" s="129" customFormat="1" ht="64.5" customHeight="1" x14ac:dyDescent="0.25">
      <c r="A14" s="232"/>
      <c r="B14" s="271"/>
      <c r="C14" s="227"/>
      <c r="D14" s="229"/>
      <c r="E14" s="238"/>
      <c r="F14" s="238"/>
      <c r="G14" s="340" t="s">
        <v>261</v>
      </c>
      <c r="H14" s="186" t="s">
        <v>249</v>
      </c>
    </row>
    <row r="15" spans="1:9" s="181" customFormat="1" ht="69" customHeight="1" x14ac:dyDescent="0.25">
      <c r="A15" s="232"/>
      <c r="B15" s="271"/>
      <c r="C15" s="184" t="s">
        <v>247</v>
      </c>
      <c r="D15" s="229"/>
      <c r="E15" s="238"/>
      <c r="F15" s="238"/>
      <c r="G15" s="341" t="s">
        <v>250</v>
      </c>
      <c r="H15" s="186" t="s">
        <v>251</v>
      </c>
      <c r="I15" s="129"/>
    </row>
    <row r="16" spans="1:9" s="129" customFormat="1" ht="78.75" customHeight="1" x14ac:dyDescent="0.25">
      <c r="A16" s="198" t="s">
        <v>209</v>
      </c>
      <c r="B16" s="195" t="s">
        <v>208</v>
      </c>
      <c r="C16" s="182" t="s">
        <v>224</v>
      </c>
      <c r="D16" s="150">
        <v>1</v>
      </c>
      <c r="E16" s="207">
        <v>1</v>
      </c>
      <c r="F16" s="207">
        <v>1</v>
      </c>
      <c r="G16" s="342" t="s">
        <v>243</v>
      </c>
      <c r="H16" s="346" t="s">
        <v>241</v>
      </c>
    </row>
    <row r="17" spans="1:8" s="145" customFormat="1" ht="76.5" customHeight="1" x14ac:dyDescent="0.25">
      <c r="A17" s="199"/>
      <c r="B17" s="196"/>
      <c r="C17" s="177" t="s">
        <v>225</v>
      </c>
      <c r="D17" s="150">
        <v>1</v>
      </c>
      <c r="E17" s="208"/>
      <c r="F17" s="208"/>
      <c r="G17" s="188" t="s">
        <v>262</v>
      </c>
      <c r="H17" s="344" t="s">
        <v>222</v>
      </c>
    </row>
    <row r="18" spans="1:8" s="129" customFormat="1" ht="78" customHeight="1" x14ac:dyDescent="0.25">
      <c r="A18" s="199"/>
      <c r="B18" s="196"/>
      <c r="C18" s="272" t="s">
        <v>226</v>
      </c>
      <c r="D18" s="275">
        <v>1</v>
      </c>
      <c r="E18" s="208"/>
      <c r="F18" s="208"/>
      <c r="G18" s="204" t="s">
        <v>253</v>
      </c>
      <c r="H18" s="201" t="s">
        <v>223</v>
      </c>
    </row>
    <row r="19" spans="1:8" s="129" customFormat="1" ht="18" customHeight="1" x14ac:dyDescent="0.25">
      <c r="A19" s="199"/>
      <c r="B19" s="196"/>
      <c r="C19" s="273"/>
      <c r="D19" s="276"/>
      <c r="E19" s="208"/>
      <c r="F19" s="208"/>
      <c r="G19" s="205"/>
      <c r="H19" s="202"/>
    </row>
    <row r="20" spans="1:8" s="129" customFormat="1" ht="42.75" customHeight="1" x14ac:dyDescent="0.25">
      <c r="A20" s="199"/>
      <c r="B20" s="196"/>
      <c r="C20" s="272" t="s">
        <v>221</v>
      </c>
      <c r="D20" s="275">
        <v>1</v>
      </c>
      <c r="E20" s="208"/>
      <c r="F20" s="208"/>
      <c r="G20" s="204" t="s">
        <v>211</v>
      </c>
      <c r="H20" s="201" t="s">
        <v>203</v>
      </c>
    </row>
    <row r="21" spans="1:8" s="129" customFormat="1" ht="19.5" customHeight="1" x14ac:dyDescent="0.25">
      <c r="A21" s="199"/>
      <c r="B21" s="196"/>
      <c r="C21" s="273"/>
      <c r="D21" s="276"/>
      <c r="E21" s="208"/>
      <c r="F21" s="208"/>
      <c r="G21" s="205"/>
      <c r="H21" s="202"/>
    </row>
    <row r="22" spans="1:8" s="129" customFormat="1" ht="0.75" customHeight="1" x14ac:dyDescent="0.25">
      <c r="A22" s="199"/>
      <c r="B22" s="197"/>
      <c r="C22" s="274"/>
      <c r="D22" s="280"/>
      <c r="E22" s="209"/>
      <c r="F22" s="208"/>
      <c r="G22" s="206"/>
      <c r="H22" s="203"/>
    </row>
    <row r="23" spans="1:8" s="129" customFormat="1" ht="64.5" customHeight="1" x14ac:dyDescent="0.25">
      <c r="A23" s="199"/>
      <c r="B23" s="195" t="s">
        <v>201</v>
      </c>
      <c r="C23" s="151" t="s">
        <v>194</v>
      </c>
      <c r="D23" s="150">
        <v>1</v>
      </c>
      <c r="E23" s="207">
        <v>1</v>
      </c>
      <c r="F23" s="208"/>
      <c r="G23" s="219" t="s">
        <v>263</v>
      </c>
      <c r="H23" s="201" t="s">
        <v>217</v>
      </c>
    </row>
    <row r="24" spans="1:8" s="129" customFormat="1" ht="48" customHeight="1" x14ac:dyDescent="0.25">
      <c r="A24" s="199"/>
      <c r="B24" s="196"/>
      <c r="C24" s="151" t="s">
        <v>245</v>
      </c>
      <c r="D24" s="150">
        <v>1</v>
      </c>
      <c r="E24" s="208"/>
      <c r="F24" s="208"/>
      <c r="G24" s="220"/>
      <c r="H24" s="202"/>
    </row>
    <row r="25" spans="1:8" s="129" customFormat="1" ht="42" customHeight="1" x14ac:dyDescent="0.25">
      <c r="A25" s="199"/>
      <c r="B25" s="196"/>
      <c r="C25" s="151" t="s">
        <v>214</v>
      </c>
      <c r="D25" s="150">
        <v>1</v>
      </c>
      <c r="E25" s="208"/>
      <c r="F25" s="208"/>
      <c r="G25" s="220"/>
      <c r="H25" s="202"/>
    </row>
    <row r="26" spans="1:8" s="129" customFormat="1" ht="33" customHeight="1" x14ac:dyDescent="0.25">
      <c r="A26" s="199"/>
      <c r="B26" s="197"/>
      <c r="C26" s="180" t="s">
        <v>215</v>
      </c>
      <c r="D26" s="179">
        <v>1</v>
      </c>
      <c r="E26" s="209"/>
      <c r="F26" s="208"/>
      <c r="G26" s="221"/>
      <c r="H26" s="203"/>
    </row>
    <row r="27" spans="1:8" s="129" customFormat="1" ht="54.75" customHeight="1" x14ac:dyDescent="0.25">
      <c r="A27" s="199"/>
      <c r="B27" s="216" t="s">
        <v>213</v>
      </c>
      <c r="C27" s="151" t="s">
        <v>227</v>
      </c>
      <c r="D27" s="168">
        <v>1</v>
      </c>
      <c r="E27" s="207">
        <v>1</v>
      </c>
      <c r="F27" s="208"/>
      <c r="G27" s="213" t="s">
        <v>264</v>
      </c>
      <c r="H27" s="210" t="s">
        <v>228</v>
      </c>
    </row>
    <row r="28" spans="1:8" s="129" customFormat="1" ht="64.5" customHeight="1" x14ac:dyDescent="0.25">
      <c r="A28" s="199"/>
      <c r="B28" s="217"/>
      <c r="C28" s="151" t="s">
        <v>199</v>
      </c>
      <c r="D28" s="150">
        <v>1</v>
      </c>
      <c r="E28" s="208"/>
      <c r="F28" s="208"/>
      <c r="G28" s="214"/>
      <c r="H28" s="211"/>
    </row>
    <row r="29" spans="1:8" s="129" customFormat="1" ht="91.5" customHeight="1" x14ac:dyDescent="0.25">
      <c r="A29" s="200"/>
      <c r="B29" s="218"/>
      <c r="C29" s="151" t="s">
        <v>200</v>
      </c>
      <c r="D29" s="150">
        <v>1</v>
      </c>
      <c r="E29" s="209"/>
      <c r="F29" s="209"/>
      <c r="G29" s="215"/>
      <c r="H29" s="212"/>
    </row>
    <row r="30" spans="1:8" s="129" customFormat="1" ht="71.25" customHeight="1" x14ac:dyDescent="0.25">
      <c r="A30" s="231" t="s">
        <v>197</v>
      </c>
      <c r="B30" s="243" t="s">
        <v>185</v>
      </c>
      <c r="C30" s="172" t="s">
        <v>210</v>
      </c>
      <c r="D30" s="174">
        <v>0.63</v>
      </c>
      <c r="E30" s="238">
        <f>AVERAGE(D30:D33)</f>
        <v>0.83333333333333337</v>
      </c>
      <c r="F30" s="238">
        <v>0.83</v>
      </c>
      <c r="G30" s="219" t="s">
        <v>256</v>
      </c>
      <c r="H30" s="204" t="s">
        <v>212</v>
      </c>
    </row>
    <row r="31" spans="1:8" s="129" customFormat="1" ht="57" customHeight="1" x14ac:dyDescent="0.25">
      <c r="A31" s="232"/>
      <c r="B31" s="243"/>
      <c r="C31" s="172" t="s">
        <v>192</v>
      </c>
      <c r="D31" s="171">
        <v>0.87</v>
      </c>
      <c r="E31" s="238"/>
      <c r="F31" s="238"/>
      <c r="G31" s="220"/>
      <c r="H31" s="205"/>
    </row>
    <row r="32" spans="1:8" s="129" customFormat="1" ht="76.5" customHeight="1" x14ac:dyDescent="0.25">
      <c r="A32" s="232"/>
      <c r="B32" s="243"/>
      <c r="C32" s="233" t="s">
        <v>204</v>
      </c>
      <c r="D32" s="228">
        <v>1</v>
      </c>
      <c r="E32" s="238"/>
      <c r="F32" s="238"/>
      <c r="G32" s="220"/>
      <c r="H32" s="205"/>
    </row>
    <row r="33" spans="1:8" s="129" customFormat="1" ht="15" customHeight="1" x14ac:dyDescent="0.25">
      <c r="A33" s="232"/>
      <c r="B33" s="243"/>
      <c r="C33" s="234"/>
      <c r="D33" s="230"/>
      <c r="E33" s="238"/>
      <c r="F33" s="238"/>
      <c r="G33" s="221"/>
      <c r="H33" s="206"/>
    </row>
    <row r="34" spans="1:8" s="129" customFormat="1" ht="246" customHeight="1" x14ac:dyDescent="0.25">
      <c r="A34" s="224" t="s">
        <v>216</v>
      </c>
      <c r="B34" s="225" t="s">
        <v>229</v>
      </c>
      <c r="C34" s="172" t="s">
        <v>219</v>
      </c>
      <c r="D34" s="171">
        <v>1</v>
      </c>
      <c r="E34" s="228">
        <v>0.67</v>
      </c>
      <c r="F34" s="228">
        <v>0.67</v>
      </c>
      <c r="G34" s="193" t="s">
        <v>257</v>
      </c>
      <c r="H34" s="192" t="s">
        <v>238</v>
      </c>
    </row>
    <row r="35" spans="1:8" s="129" customFormat="1" ht="137.25" customHeight="1" x14ac:dyDescent="0.25">
      <c r="A35" s="224"/>
      <c r="B35" s="226"/>
      <c r="C35" s="172" t="s">
        <v>191</v>
      </c>
      <c r="D35" s="170">
        <v>1</v>
      </c>
      <c r="E35" s="229"/>
      <c r="F35" s="229"/>
      <c r="G35" s="185" t="s">
        <v>259</v>
      </c>
      <c r="H35" s="194" t="s">
        <v>193</v>
      </c>
    </row>
    <row r="36" spans="1:8" s="129" customFormat="1" ht="85.5" customHeight="1" x14ac:dyDescent="0.25">
      <c r="A36" s="224"/>
      <c r="B36" s="242" t="s">
        <v>202</v>
      </c>
      <c r="C36" s="227" t="s">
        <v>206</v>
      </c>
      <c r="D36" s="238">
        <v>0.02</v>
      </c>
      <c r="E36" s="229"/>
      <c r="F36" s="229"/>
      <c r="G36" s="237" t="s">
        <v>258</v>
      </c>
      <c r="H36" s="239" t="s">
        <v>246</v>
      </c>
    </row>
    <row r="37" spans="1:8" s="129" customFormat="1" ht="71.25" customHeight="1" x14ac:dyDescent="0.25">
      <c r="A37" s="224"/>
      <c r="B37" s="242"/>
      <c r="C37" s="227"/>
      <c r="D37" s="238"/>
      <c r="E37" s="230"/>
      <c r="F37" s="230"/>
      <c r="G37" s="237"/>
      <c r="H37" s="239"/>
    </row>
    <row r="38" spans="1:8" s="129" customFormat="1" ht="97.5" customHeight="1" x14ac:dyDescent="0.25">
      <c r="A38" s="245" t="s">
        <v>198</v>
      </c>
      <c r="B38" s="235" t="s">
        <v>220</v>
      </c>
      <c r="C38" s="178" t="s">
        <v>232</v>
      </c>
      <c r="D38" s="187">
        <v>1</v>
      </c>
      <c r="E38" s="207">
        <v>0.75</v>
      </c>
      <c r="F38" s="277">
        <v>0.88</v>
      </c>
      <c r="G38" s="189" t="s">
        <v>239</v>
      </c>
      <c r="H38" s="190"/>
    </row>
    <row r="39" spans="1:8" s="129" customFormat="1" ht="54" customHeight="1" x14ac:dyDescent="0.25">
      <c r="A39" s="246"/>
      <c r="B39" s="244"/>
      <c r="C39" s="178" t="s">
        <v>235</v>
      </c>
      <c r="D39" s="187">
        <v>1</v>
      </c>
      <c r="E39" s="208"/>
      <c r="F39" s="278"/>
      <c r="G39" s="189" t="s">
        <v>240</v>
      </c>
      <c r="H39" s="190" t="s">
        <v>205</v>
      </c>
    </row>
    <row r="40" spans="1:8" s="129" customFormat="1" ht="60" customHeight="1" x14ac:dyDescent="0.25">
      <c r="A40" s="246"/>
      <c r="B40" s="244"/>
      <c r="C40" s="178" t="s">
        <v>236</v>
      </c>
      <c r="D40" s="187">
        <v>1</v>
      </c>
      <c r="E40" s="208"/>
      <c r="F40" s="278"/>
      <c r="G40" s="189" t="s">
        <v>254</v>
      </c>
      <c r="H40" s="190" t="s">
        <v>255</v>
      </c>
    </row>
    <row r="41" spans="1:8" s="129" customFormat="1" ht="48.75" customHeight="1" x14ac:dyDescent="0.25">
      <c r="A41" s="246"/>
      <c r="B41" s="236"/>
      <c r="C41" s="183" t="s">
        <v>237</v>
      </c>
      <c r="D41" s="187">
        <v>0</v>
      </c>
      <c r="E41" s="209"/>
      <c r="F41" s="278"/>
      <c r="G41" s="191" t="s">
        <v>234</v>
      </c>
      <c r="H41" s="190"/>
    </row>
    <row r="42" spans="1:8" s="129" customFormat="1" ht="39" customHeight="1" x14ac:dyDescent="0.25">
      <c r="A42" s="246"/>
      <c r="B42" s="235" t="s">
        <v>230</v>
      </c>
      <c r="C42" s="250" t="s">
        <v>231</v>
      </c>
      <c r="D42" s="187">
        <v>1</v>
      </c>
      <c r="E42" s="248">
        <v>1</v>
      </c>
      <c r="F42" s="278"/>
      <c r="G42" s="240" t="s">
        <v>218</v>
      </c>
      <c r="H42" s="222" t="s">
        <v>205</v>
      </c>
    </row>
    <row r="43" spans="1:8" s="129" customFormat="1" ht="42" customHeight="1" x14ac:dyDescent="0.25">
      <c r="A43" s="247"/>
      <c r="B43" s="236"/>
      <c r="C43" s="251"/>
      <c r="D43" s="173">
        <v>1</v>
      </c>
      <c r="E43" s="249"/>
      <c r="F43" s="279"/>
      <c r="G43" s="241"/>
      <c r="H43" s="223"/>
    </row>
    <row r="44" spans="1:8" ht="28.5" customHeight="1" thickBot="1" x14ac:dyDescent="0.3">
      <c r="A44" s="254" t="s">
        <v>187</v>
      </c>
      <c r="B44" s="255"/>
      <c r="C44" s="255"/>
      <c r="D44" s="176">
        <v>0.88</v>
      </c>
      <c r="E44" s="175">
        <f>AVERAGE(E12:E43)</f>
        <v>0.87541666666666662</v>
      </c>
      <c r="F44" s="176">
        <f>AVERAGE(F12:F43)</f>
        <v>0.82599999999999996</v>
      </c>
      <c r="G44" s="152"/>
      <c r="H44" s="153"/>
    </row>
    <row r="45" spans="1:8" ht="15.75" x14ac:dyDescent="0.25">
      <c r="A45" s="154"/>
      <c r="B45" s="155"/>
      <c r="C45" s="156"/>
      <c r="D45" s="157"/>
      <c r="E45" s="158"/>
      <c r="F45" s="158"/>
      <c r="G45" s="158"/>
      <c r="H45" s="159"/>
    </row>
    <row r="46" spans="1:8" ht="0.75" customHeight="1" x14ac:dyDescent="0.25">
      <c r="A46" s="154"/>
      <c r="B46" s="155"/>
      <c r="C46" s="156"/>
      <c r="D46" s="160"/>
      <c r="E46" s="156"/>
      <c r="F46" s="156"/>
      <c r="G46" s="156"/>
      <c r="H46" s="161"/>
    </row>
    <row r="47" spans="1:8" ht="6" hidden="1" customHeight="1" x14ac:dyDescent="0.25">
      <c r="A47" s="154"/>
      <c r="B47" s="155"/>
      <c r="C47" s="156"/>
      <c r="D47" s="160"/>
      <c r="E47" s="156"/>
      <c r="F47" s="156"/>
      <c r="G47" s="156"/>
      <c r="H47" s="161"/>
    </row>
    <row r="48" spans="1:8" ht="15.75" hidden="1" x14ac:dyDescent="0.25">
      <c r="A48" s="154"/>
      <c r="B48" s="155"/>
      <c r="C48" s="156"/>
      <c r="D48" s="160"/>
      <c r="E48" s="156"/>
      <c r="F48" s="162"/>
      <c r="G48" s="162"/>
      <c r="H48" s="161"/>
    </row>
    <row r="49" spans="1:8" ht="15.75" x14ac:dyDescent="0.25">
      <c r="A49" s="154"/>
      <c r="B49" s="123"/>
      <c r="C49" s="155"/>
      <c r="D49" s="160"/>
      <c r="E49" s="156"/>
      <c r="F49" s="156"/>
      <c r="G49" s="156"/>
      <c r="H49" s="161"/>
    </row>
    <row r="50" spans="1:8" ht="15.75" x14ac:dyDescent="0.25">
      <c r="A50" s="154"/>
      <c r="B50" s="337"/>
      <c r="C50" s="337"/>
      <c r="D50" s="337"/>
      <c r="E50" s="156"/>
      <c r="F50" s="156"/>
      <c r="G50" s="156"/>
      <c r="H50" s="161"/>
    </row>
    <row r="51" spans="1:8" ht="15.75" x14ac:dyDescent="0.25">
      <c r="A51" s="154"/>
      <c r="B51" s="253" t="s">
        <v>188</v>
      </c>
      <c r="C51" s="253"/>
      <c r="D51" s="253"/>
      <c r="E51" s="156"/>
      <c r="F51" s="253" t="s">
        <v>207</v>
      </c>
      <c r="G51" s="253"/>
      <c r="H51" s="161"/>
    </row>
    <row r="52" spans="1:8" ht="15.75" x14ac:dyDescent="0.25">
      <c r="A52" s="154"/>
      <c r="B52" s="252" t="s">
        <v>189</v>
      </c>
      <c r="C52" s="252"/>
      <c r="D52" s="252"/>
      <c r="E52" s="156"/>
      <c r="F52" s="252" t="s">
        <v>190</v>
      </c>
      <c r="G52" s="252"/>
      <c r="H52" s="161"/>
    </row>
    <row r="53" spans="1:8" ht="16.5" thickBot="1" x14ac:dyDescent="0.3">
      <c r="A53" s="163"/>
      <c r="B53" s="164"/>
      <c r="C53" s="165"/>
      <c r="D53" s="166"/>
      <c r="E53" s="165"/>
      <c r="F53" s="165"/>
      <c r="G53" s="165"/>
      <c r="H53" s="167"/>
    </row>
  </sheetData>
  <dataConsolidate/>
  <mergeCells count="66">
    <mergeCell ref="D13:D15"/>
    <mergeCell ref="E30:E33"/>
    <mergeCell ref="E27:E29"/>
    <mergeCell ref="F34:F37"/>
    <mergeCell ref="D32:D33"/>
    <mergeCell ref="D20:D22"/>
    <mergeCell ref="E16:E22"/>
    <mergeCell ref="H30:H33"/>
    <mergeCell ref="G30:G33"/>
    <mergeCell ref="A4:H4"/>
    <mergeCell ref="A6:H6"/>
    <mergeCell ref="B8:C8"/>
    <mergeCell ref="B10:C10"/>
    <mergeCell ref="A12:A15"/>
    <mergeCell ref="A5:H5"/>
    <mergeCell ref="A7:H7"/>
    <mergeCell ref="E12:E15"/>
    <mergeCell ref="F12:F15"/>
    <mergeCell ref="B12:B15"/>
    <mergeCell ref="C13:C14"/>
    <mergeCell ref="G12:G13"/>
    <mergeCell ref="H12:H13"/>
    <mergeCell ref="C20:C22"/>
    <mergeCell ref="F52:G52"/>
    <mergeCell ref="F51:G51"/>
    <mergeCell ref="A44:C44"/>
    <mergeCell ref="B50:D50"/>
    <mergeCell ref="B51:D51"/>
    <mergeCell ref="B52:D52"/>
    <mergeCell ref="A30:A33"/>
    <mergeCell ref="C32:C33"/>
    <mergeCell ref="B42:B43"/>
    <mergeCell ref="G36:G37"/>
    <mergeCell ref="F30:F33"/>
    <mergeCell ref="G42:G43"/>
    <mergeCell ref="B36:B37"/>
    <mergeCell ref="B30:B33"/>
    <mergeCell ref="B38:B41"/>
    <mergeCell ref="A38:A43"/>
    <mergeCell ref="E42:E43"/>
    <mergeCell ref="C42:C43"/>
    <mergeCell ref="D36:D37"/>
    <mergeCell ref="F38:F43"/>
    <mergeCell ref="E38:E41"/>
    <mergeCell ref="H42:H43"/>
    <mergeCell ref="A34:A37"/>
    <mergeCell ref="B34:B35"/>
    <mergeCell ref="C36:C37"/>
    <mergeCell ref="E34:E37"/>
    <mergeCell ref="H36:H37"/>
    <mergeCell ref="B16:B22"/>
    <mergeCell ref="A16:A29"/>
    <mergeCell ref="H20:H22"/>
    <mergeCell ref="G20:G22"/>
    <mergeCell ref="H18:H19"/>
    <mergeCell ref="G18:G19"/>
    <mergeCell ref="F16:F29"/>
    <mergeCell ref="H27:H29"/>
    <mergeCell ref="G27:G29"/>
    <mergeCell ref="B27:B29"/>
    <mergeCell ref="H23:H26"/>
    <mergeCell ref="G23:G26"/>
    <mergeCell ref="E23:E26"/>
    <mergeCell ref="B23:B26"/>
    <mergeCell ref="C18:C19"/>
    <mergeCell ref="D18:D19"/>
  </mergeCells>
  <pageMargins left="0.23622047244094491" right="0.23622047244094491" top="0.74803149606299213" bottom="0.74803149606299213" header="0.31496062992125984" footer="0.31496062992125984"/>
  <pageSetup paperSize="5" scale="48" fitToHeight="0" orientation="landscape" horizontalDpi="4294967295" verticalDpi="4294967295" r:id="rId1"/>
  <headerFooter>
    <oddFooter>Página &amp;P</oddFooter>
  </headerFooter>
  <rowBreaks count="4" manualBreakCount="4">
    <brk id="15" max="16383" man="1"/>
    <brk id="26" max="16383" man="1"/>
    <brk id="33" max="16383" man="1"/>
    <brk id="37" max="16383" man="1"/>
  </rowBreaks>
  <ignoredErrors>
    <ignoredError sqref="E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322" t="s">
        <v>166</v>
      </c>
      <c r="C3" s="322"/>
      <c r="D3" s="322"/>
      <c r="E3" s="322"/>
      <c r="F3" s="322"/>
      <c r="G3" s="322"/>
      <c r="H3" s="322"/>
      <c r="I3" s="322"/>
      <c r="J3" s="322"/>
      <c r="K3" s="322"/>
      <c r="L3" s="322"/>
    </row>
    <row r="4" spans="1:94" ht="22.5" x14ac:dyDescent="0.3">
      <c r="B4" s="323" t="s">
        <v>167</v>
      </c>
      <c r="C4" s="323"/>
      <c r="D4" s="323"/>
      <c r="E4" s="323"/>
      <c r="F4" s="323"/>
      <c r="G4" s="323"/>
      <c r="H4" s="323"/>
      <c r="I4" s="323"/>
      <c r="J4" s="323"/>
      <c r="K4" s="323"/>
      <c r="L4" s="323"/>
    </row>
    <row r="5" spans="1:94" ht="22.5" x14ac:dyDescent="0.3">
      <c r="B5" s="323" t="s">
        <v>168</v>
      </c>
      <c r="C5" s="323"/>
      <c r="D5" s="323"/>
      <c r="E5" s="323"/>
      <c r="F5" s="323"/>
      <c r="G5" s="323"/>
      <c r="H5" s="323"/>
      <c r="I5" s="323"/>
      <c r="J5" s="323"/>
      <c r="K5" s="323"/>
      <c r="L5" s="323"/>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284" t="s">
        <v>127</v>
      </c>
      <c r="M10" s="284"/>
      <c r="N10" s="284"/>
      <c r="O10" s="284"/>
      <c r="P10" s="284"/>
    </row>
    <row r="11" spans="1:94" ht="86.25" customHeight="1" x14ac:dyDescent="0.2">
      <c r="A11" s="111" t="s">
        <v>137</v>
      </c>
      <c r="B11" s="114"/>
      <c r="C11" s="115"/>
      <c r="D11" s="109"/>
      <c r="E11" s="283" t="s">
        <v>136</v>
      </c>
      <c r="F11" s="283"/>
      <c r="G11" s="283"/>
      <c r="H11" s="283"/>
      <c r="J11" s="108"/>
      <c r="K11" s="108"/>
      <c r="L11" s="284"/>
      <c r="M11" s="284"/>
      <c r="N11" s="284"/>
      <c r="O11" s="284"/>
      <c r="P11" s="284"/>
      <c r="AT11" s="281" t="s">
        <v>128</v>
      </c>
      <c r="AU11" s="281"/>
      <c r="AV11" s="281"/>
      <c r="AW11" s="281"/>
      <c r="AX11" s="281"/>
      <c r="AY11" s="281"/>
      <c r="AZ11" s="281"/>
      <c r="BA11" s="281"/>
      <c r="BB11" s="281"/>
      <c r="BC11" s="281"/>
      <c r="BD11" s="281"/>
      <c r="BE11" s="281"/>
      <c r="BF11" s="282" t="s">
        <v>129</v>
      </c>
      <c r="BG11" s="282"/>
    </row>
    <row r="12" spans="1:94" s="73" customFormat="1" ht="81" customHeight="1" x14ac:dyDescent="0.2">
      <c r="B12" s="326" t="s">
        <v>138</v>
      </c>
      <c r="C12" s="326" t="s">
        <v>165</v>
      </c>
      <c r="D12" s="294" t="s">
        <v>139</v>
      </c>
      <c r="E12" s="294" t="s">
        <v>140</v>
      </c>
      <c r="F12" s="297"/>
      <c r="G12" s="297"/>
      <c r="H12" s="297"/>
      <c r="I12" s="294" t="s">
        <v>141</v>
      </c>
      <c r="J12" s="293" t="s">
        <v>142</v>
      </c>
      <c r="K12" s="293" t="s">
        <v>143</v>
      </c>
      <c r="L12" s="298" t="s">
        <v>146</v>
      </c>
      <c r="M12" s="298"/>
      <c r="N12" s="298"/>
      <c r="O12" s="298"/>
      <c r="P12" s="298" t="s">
        <v>6</v>
      </c>
      <c r="Q12" s="302" t="s">
        <v>144</v>
      </c>
      <c r="R12" s="302"/>
      <c r="S12" s="302"/>
      <c r="T12" s="302"/>
      <c r="U12" s="298" t="s">
        <v>145</v>
      </c>
      <c r="V12" s="300" t="s">
        <v>147</v>
      </c>
      <c r="W12" s="301"/>
      <c r="X12" s="301"/>
      <c r="Y12" s="301"/>
      <c r="Z12" s="301"/>
      <c r="AA12" s="301"/>
      <c r="AB12" s="301"/>
      <c r="AC12" s="301"/>
      <c r="AD12" s="301"/>
      <c r="AE12" s="301"/>
      <c r="AF12" s="301"/>
      <c r="AG12" s="301"/>
      <c r="AH12" s="286" t="s">
        <v>148</v>
      </c>
      <c r="AI12" s="287"/>
      <c r="AJ12" s="287"/>
      <c r="AK12" s="287"/>
      <c r="AL12" s="287"/>
      <c r="AM12" s="287"/>
      <c r="AN12" s="287"/>
      <c r="AO12" s="287"/>
      <c r="AP12" s="287"/>
      <c r="AQ12" s="287"/>
      <c r="AR12" s="287"/>
      <c r="AS12" s="287"/>
      <c r="AT12" s="286" t="s">
        <v>149</v>
      </c>
      <c r="AU12" s="287"/>
      <c r="AV12" s="287"/>
      <c r="AW12" s="287"/>
      <c r="AX12" s="287"/>
      <c r="AY12" s="287"/>
      <c r="AZ12" s="287"/>
      <c r="BA12" s="287"/>
      <c r="BB12" s="287"/>
      <c r="BC12" s="287"/>
      <c r="BD12" s="287"/>
      <c r="BE12" s="287"/>
      <c r="BF12" s="293" t="s">
        <v>169</v>
      </c>
      <c r="BG12" s="293"/>
      <c r="BH12" s="294"/>
      <c r="BI12" s="294"/>
      <c r="BJ12" s="294"/>
      <c r="BK12" s="294"/>
      <c r="BL12" s="294"/>
      <c r="BM12" s="294"/>
      <c r="BN12" s="294"/>
      <c r="BO12" s="104"/>
      <c r="BP12" s="295" t="s">
        <v>152</v>
      </c>
      <c r="BQ12" s="291">
        <v>2021</v>
      </c>
      <c r="BR12" s="292"/>
      <c r="BS12" s="292"/>
      <c r="BT12" s="292"/>
      <c r="BU12" s="292"/>
      <c r="BV12" s="292"/>
      <c r="BW12" s="292"/>
      <c r="BX12" s="292"/>
      <c r="BY12" s="292"/>
      <c r="BZ12" s="292"/>
      <c r="CA12" s="292"/>
      <c r="CB12" s="292"/>
      <c r="CC12" s="291">
        <v>2022</v>
      </c>
      <c r="CD12" s="292"/>
      <c r="CE12" s="292"/>
      <c r="CF12" s="292"/>
      <c r="CG12" s="292"/>
      <c r="CH12" s="292"/>
      <c r="CI12" s="292"/>
      <c r="CJ12" s="292"/>
      <c r="CK12" s="292"/>
      <c r="CL12" s="292"/>
      <c r="CM12" s="292"/>
      <c r="CN12" s="292"/>
    </row>
    <row r="13" spans="1:94" s="73" customFormat="1" ht="241.5" customHeight="1" x14ac:dyDescent="0.2">
      <c r="B13" s="327"/>
      <c r="C13" s="327"/>
      <c r="D13" s="297"/>
      <c r="E13" s="81" t="s">
        <v>7</v>
      </c>
      <c r="F13" s="24" t="s">
        <v>8</v>
      </c>
      <c r="G13" s="81" t="s">
        <v>9</v>
      </c>
      <c r="H13" s="81" t="s">
        <v>10</v>
      </c>
      <c r="I13" s="294"/>
      <c r="J13" s="294"/>
      <c r="K13" s="294"/>
      <c r="L13" s="25" t="s">
        <v>86</v>
      </c>
      <c r="M13" s="25" t="s">
        <v>87</v>
      </c>
      <c r="N13" s="25" t="s">
        <v>88</v>
      </c>
      <c r="O13" s="25" t="s">
        <v>89</v>
      </c>
      <c r="P13" s="299"/>
      <c r="Q13" s="116" t="s">
        <v>86</v>
      </c>
      <c r="R13" s="113" t="s">
        <v>87</v>
      </c>
      <c r="S13" s="113" t="s">
        <v>88</v>
      </c>
      <c r="T13" s="113" t="s">
        <v>89</v>
      </c>
      <c r="U13" s="299"/>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296"/>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88"/>
      <c r="F15" s="288"/>
      <c r="G15" s="288"/>
      <c r="H15" s="288"/>
      <c r="I15" s="288"/>
      <c r="J15" s="288"/>
      <c r="K15" s="288"/>
      <c r="L15" s="288"/>
      <c r="M15" s="288"/>
      <c r="N15" s="288"/>
      <c r="O15" s="288"/>
      <c r="P15" s="288"/>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324"/>
      <c r="C16" s="324"/>
      <c r="D16" s="31" t="s">
        <v>41</v>
      </c>
      <c r="E16" s="47">
        <v>3</v>
      </c>
      <c r="F16" s="47">
        <v>0</v>
      </c>
      <c r="G16" s="47">
        <v>0</v>
      </c>
      <c r="H16" s="47">
        <v>0</v>
      </c>
      <c r="I16" s="289"/>
      <c r="J16" s="310" t="s">
        <v>150</v>
      </c>
      <c r="K16" s="290" t="s">
        <v>1</v>
      </c>
      <c r="L16" s="285">
        <v>0</v>
      </c>
      <c r="M16" s="285">
        <v>100000</v>
      </c>
      <c r="N16" s="285">
        <v>0</v>
      </c>
      <c r="O16" s="285">
        <v>0</v>
      </c>
      <c r="P16" s="285">
        <f>SUM(L16:O17)</f>
        <v>100000</v>
      </c>
      <c r="Q16" s="285"/>
      <c r="R16" s="285"/>
      <c r="S16" s="285"/>
      <c r="T16" s="285"/>
      <c r="U16" s="285">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328"/>
      <c r="C17" s="328"/>
      <c r="D17" s="31" t="s">
        <v>85</v>
      </c>
      <c r="E17" s="47">
        <v>6</v>
      </c>
      <c r="F17" s="47">
        <v>0</v>
      </c>
      <c r="G17" s="47">
        <v>0</v>
      </c>
      <c r="H17" s="47">
        <v>0</v>
      </c>
      <c r="I17" s="289"/>
      <c r="J17" s="310"/>
      <c r="K17" s="290"/>
      <c r="L17" s="285"/>
      <c r="M17" s="285"/>
      <c r="N17" s="285"/>
      <c r="O17" s="285"/>
      <c r="P17" s="285"/>
      <c r="Q17" s="285"/>
      <c r="R17" s="285"/>
      <c r="S17" s="285"/>
      <c r="T17" s="285"/>
      <c r="U17" s="285"/>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325"/>
      <c r="C18" s="325"/>
      <c r="D18" s="27" t="s">
        <v>109</v>
      </c>
      <c r="E18" s="57">
        <v>0</v>
      </c>
      <c r="F18" s="57">
        <v>0.5</v>
      </c>
      <c r="G18" s="57">
        <v>0</v>
      </c>
      <c r="H18" s="57">
        <v>0</v>
      </c>
      <c r="I18" s="289"/>
      <c r="J18" s="310"/>
      <c r="K18" s="290"/>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309"/>
      <c r="F20" s="309"/>
      <c r="G20" s="309"/>
      <c r="H20" s="309"/>
      <c r="I20" s="309"/>
      <c r="J20" s="309"/>
      <c r="K20" s="309"/>
      <c r="L20" s="309"/>
      <c r="M20" s="309"/>
      <c r="N20" s="309"/>
      <c r="O20" s="309"/>
      <c r="P20" s="309"/>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324"/>
      <c r="C21" s="324"/>
      <c r="D21" s="31" t="s">
        <v>39</v>
      </c>
      <c r="E21" s="47">
        <v>3</v>
      </c>
      <c r="F21" s="289">
        <v>0</v>
      </c>
      <c r="G21" s="289">
        <v>0</v>
      </c>
      <c r="H21" s="289">
        <v>0</v>
      </c>
      <c r="I21" s="289"/>
      <c r="J21" s="310" t="s">
        <v>151</v>
      </c>
      <c r="K21" s="289"/>
      <c r="L21" s="285">
        <v>0</v>
      </c>
      <c r="M21" s="285">
        <v>50000</v>
      </c>
      <c r="N21" s="285">
        <v>0</v>
      </c>
      <c r="O21" s="285">
        <v>0</v>
      </c>
      <c r="P21" s="285">
        <f>SUM(L21:O22)</f>
        <v>50000</v>
      </c>
      <c r="Q21" s="285"/>
      <c r="R21" s="285"/>
      <c r="S21" s="285"/>
      <c r="T21" s="285"/>
      <c r="U21" s="285">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328"/>
      <c r="C22" s="328"/>
      <c r="D22" s="31" t="s">
        <v>40</v>
      </c>
      <c r="E22" s="47">
        <v>4</v>
      </c>
      <c r="F22" s="289"/>
      <c r="G22" s="289"/>
      <c r="H22" s="289"/>
      <c r="I22" s="289"/>
      <c r="J22" s="310"/>
      <c r="K22" s="289"/>
      <c r="L22" s="285"/>
      <c r="M22" s="285"/>
      <c r="N22" s="285"/>
      <c r="O22" s="285"/>
      <c r="P22" s="285"/>
      <c r="Q22" s="285"/>
      <c r="R22" s="285"/>
      <c r="S22" s="285"/>
      <c r="T22" s="285"/>
      <c r="U22" s="285"/>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325"/>
      <c r="C23" s="325"/>
      <c r="D23" s="27" t="s">
        <v>109</v>
      </c>
      <c r="E23" s="57">
        <v>0</v>
      </c>
      <c r="F23" s="57">
        <v>0.5</v>
      </c>
      <c r="G23" s="57">
        <v>0</v>
      </c>
      <c r="H23" s="57">
        <v>0</v>
      </c>
      <c r="I23" s="289"/>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88"/>
      <c r="F25" s="288"/>
      <c r="G25" s="288"/>
      <c r="H25" s="288"/>
      <c r="I25" s="288"/>
      <c r="J25" s="288"/>
      <c r="K25" s="288"/>
      <c r="L25" s="288"/>
      <c r="M25" s="288"/>
      <c r="N25" s="288"/>
      <c r="O25" s="288"/>
      <c r="P25" s="288"/>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312"/>
      <c r="J26" s="310" t="s">
        <v>154</v>
      </c>
      <c r="K26" s="311"/>
      <c r="L26" s="285">
        <v>0</v>
      </c>
      <c r="M26" s="285">
        <v>0</v>
      </c>
      <c r="N26" s="285">
        <v>100000</v>
      </c>
      <c r="O26" s="285">
        <v>0</v>
      </c>
      <c r="P26" s="285">
        <f>SUM(L26:O27)</f>
        <v>100000</v>
      </c>
      <c r="Q26" s="285"/>
      <c r="R26" s="285"/>
      <c r="S26" s="285"/>
      <c r="T26" s="285"/>
      <c r="U26" s="285">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313"/>
      <c r="J27" s="310"/>
      <c r="K27" s="311"/>
      <c r="L27" s="285"/>
      <c r="M27" s="285"/>
      <c r="N27" s="285"/>
      <c r="O27" s="285"/>
      <c r="P27" s="285"/>
      <c r="Q27" s="285"/>
      <c r="R27" s="285"/>
      <c r="S27" s="285"/>
      <c r="T27" s="285"/>
      <c r="U27" s="285"/>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88"/>
      <c r="F29" s="288"/>
      <c r="G29" s="288"/>
      <c r="H29" s="288"/>
      <c r="I29" s="288"/>
      <c r="J29" s="288"/>
      <c r="K29" s="288"/>
      <c r="L29" s="288"/>
      <c r="M29" s="288"/>
      <c r="N29" s="288"/>
      <c r="O29" s="288"/>
      <c r="P29" s="288"/>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324"/>
      <c r="C30" s="324"/>
      <c r="D30" s="31" t="s">
        <v>48</v>
      </c>
      <c r="E30" s="57">
        <v>3</v>
      </c>
      <c r="F30" s="57">
        <v>0</v>
      </c>
      <c r="G30" s="57">
        <v>0</v>
      </c>
      <c r="H30" s="57">
        <v>0</v>
      </c>
      <c r="I30" s="311"/>
      <c r="J30" s="310" t="s">
        <v>155</v>
      </c>
      <c r="K30" s="311"/>
      <c r="L30" s="285">
        <v>0</v>
      </c>
      <c r="M30" s="285">
        <v>0</v>
      </c>
      <c r="N30" s="285">
        <v>50000</v>
      </c>
      <c r="O30" s="285">
        <v>0</v>
      </c>
      <c r="P30" s="285">
        <f>+SUM(L30:O31)</f>
        <v>50000</v>
      </c>
      <c r="Q30" s="285">
        <v>0</v>
      </c>
      <c r="R30" s="285"/>
      <c r="S30" s="285"/>
      <c r="T30" s="285"/>
      <c r="U30" s="285">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325"/>
      <c r="C31" s="325"/>
      <c r="D31" s="31" t="s">
        <v>40</v>
      </c>
      <c r="E31" s="57">
        <v>4</v>
      </c>
      <c r="F31" s="57">
        <v>0</v>
      </c>
      <c r="G31" s="57">
        <v>0</v>
      </c>
      <c r="H31" s="57">
        <v>0</v>
      </c>
      <c r="I31" s="311"/>
      <c r="J31" s="310"/>
      <c r="K31" s="311"/>
      <c r="L31" s="285"/>
      <c r="M31" s="285"/>
      <c r="N31" s="285"/>
      <c r="O31" s="285"/>
      <c r="P31" s="285"/>
      <c r="Q31" s="285"/>
      <c r="R31" s="285"/>
      <c r="S31" s="285"/>
      <c r="T31" s="285"/>
      <c r="U31" s="285"/>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309" t="s">
        <v>1</v>
      </c>
      <c r="F33" s="309"/>
      <c r="G33" s="309"/>
      <c r="H33" s="309"/>
      <c r="I33" s="309"/>
      <c r="J33" s="309"/>
      <c r="K33" s="309"/>
      <c r="L33" s="309"/>
      <c r="M33" s="309"/>
      <c r="N33" s="309"/>
      <c r="O33" s="309"/>
      <c r="P33" s="309"/>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312"/>
      <c r="J34" s="310" t="s">
        <v>156</v>
      </c>
      <c r="K34" s="311"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313"/>
      <c r="J35" s="310"/>
      <c r="K35" s="311"/>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88"/>
      <c r="F37" s="288"/>
      <c r="G37" s="288"/>
      <c r="H37" s="288"/>
      <c r="I37" s="288"/>
      <c r="J37" s="288"/>
      <c r="K37" s="288"/>
      <c r="L37" s="288"/>
      <c r="M37" s="288"/>
      <c r="N37" s="288"/>
      <c r="O37" s="288"/>
      <c r="P37" s="288"/>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312"/>
      <c r="J38" s="310" t="s">
        <v>157</v>
      </c>
      <c r="K38" s="57" t="s">
        <v>27</v>
      </c>
      <c r="L38" s="320">
        <v>0</v>
      </c>
      <c r="M38" s="320">
        <v>0</v>
      </c>
      <c r="N38" s="320">
        <v>50000</v>
      </c>
      <c r="O38" s="320">
        <v>0</v>
      </c>
      <c r="P38" s="320">
        <f>SUM(L38:O39)</f>
        <v>50000</v>
      </c>
      <c r="Q38" s="320">
        <v>0</v>
      </c>
      <c r="R38" s="320"/>
      <c r="S38" s="320"/>
      <c r="T38" s="320"/>
      <c r="U38" s="320">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313"/>
      <c r="J39" s="310"/>
      <c r="K39" s="57"/>
      <c r="L39" s="321"/>
      <c r="M39" s="321"/>
      <c r="N39" s="321"/>
      <c r="O39" s="321"/>
      <c r="P39" s="321"/>
      <c r="Q39" s="321"/>
      <c r="R39" s="321"/>
      <c r="S39" s="321"/>
      <c r="T39" s="321"/>
      <c r="U39" s="321"/>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88"/>
      <c r="F41" s="288"/>
      <c r="G41" s="288"/>
      <c r="H41" s="288"/>
      <c r="I41" s="288"/>
      <c r="J41" s="288"/>
      <c r="K41" s="288"/>
      <c r="L41" s="288"/>
      <c r="M41" s="288"/>
      <c r="N41" s="288"/>
      <c r="O41" s="288"/>
      <c r="P41" s="288"/>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311"/>
      <c r="J42" s="310" t="s">
        <v>158</v>
      </c>
      <c r="K42" s="311" t="s">
        <v>27</v>
      </c>
      <c r="L42" s="285">
        <v>0</v>
      </c>
      <c r="M42" s="285">
        <v>50000</v>
      </c>
      <c r="N42" s="285">
        <v>0</v>
      </c>
      <c r="O42" s="285">
        <v>0</v>
      </c>
      <c r="P42" s="285">
        <f>SUM(L42:O43)</f>
        <v>50000</v>
      </c>
      <c r="Q42" s="285">
        <v>0</v>
      </c>
      <c r="R42" s="285"/>
      <c r="S42" s="285"/>
      <c r="T42" s="285"/>
      <c r="U42" s="285">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311"/>
      <c r="J43" s="310"/>
      <c r="K43" s="311"/>
      <c r="L43" s="285"/>
      <c r="M43" s="285"/>
      <c r="N43" s="285"/>
      <c r="O43" s="285"/>
      <c r="P43" s="285"/>
      <c r="Q43" s="285"/>
      <c r="R43" s="285"/>
      <c r="S43" s="285"/>
      <c r="T43" s="285"/>
      <c r="U43" s="285"/>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88"/>
      <c r="F45" s="288"/>
      <c r="G45" s="288"/>
      <c r="H45" s="288"/>
      <c r="I45" s="288"/>
      <c r="J45" s="288"/>
      <c r="K45" s="288"/>
      <c r="L45" s="288"/>
      <c r="M45" s="288"/>
      <c r="N45" s="288"/>
      <c r="O45" s="288"/>
      <c r="P45" s="288"/>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89" t="s">
        <v>42</v>
      </c>
      <c r="J46" s="289" t="s">
        <v>159</v>
      </c>
      <c r="K46" s="289" t="s">
        <v>45</v>
      </c>
      <c r="L46" s="285">
        <v>0</v>
      </c>
      <c r="M46" s="285">
        <v>50000</v>
      </c>
      <c r="N46" s="285">
        <v>0</v>
      </c>
      <c r="O46" s="285">
        <v>0</v>
      </c>
      <c r="P46" s="285">
        <f>SUM(L46:O47)</f>
        <v>50000</v>
      </c>
      <c r="Q46" s="285">
        <v>0</v>
      </c>
      <c r="R46" s="285">
        <v>50000</v>
      </c>
      <c r="S46" s="285">
        <v>0</v>
      </c>
      <c r="T46" s="285">
        <v>0</v>
      </c>
      <c r="U46" s="285">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89"/>
      <c r="J47" s="289"/>
      <c r="K47" s="289"/>
      <c r="L47" s="285"/>
      <c r="M47" s="285"/>
      <c r="N47" s="285"/>
      <c r="O47" s="285"/>
      <c r="P47" s="285"/>
      <c r="Q47" s="285"/>
      <c r="R47" s="285"/>
      <c r="S47" s="285"/>
      <c r="T47" s="285"/>
      <c r="U47" s="285"/>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88"/>
      <c r="F49" s="288"/>
      <c r="G49" s="288"/>
      <c r="H49" s="288"/>
      <c r="I49" s="288"/>
      <c r="J49" s="288"/>
      <c r="K49" s="288"/>
      <c r="L49" s="288"/>
      <c r="M49" s="288"/>
      <c r="N49" s="288"/>
      <c r="O49" s="288"/>
      <c r="P49" s="288"/>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310" t="s">
        <v>160</v>
      </c>
      <c r="K50" s="311"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310"/>
      <c r="K51" s="311"/>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311"/>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311"/>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88"/>
      <c r="F55" s="288"/>
      <c r="G55" s="288"/>
      <c r="H55" s="288"/>
      <c r="I55" s="288"/>
      <c r="J55" s="288"/>
      <c r="K55" s="288"/>
      <c r="L55" s="288"/>
      <c r="M55" s="288"/>
      <c r="N55" s="288"/>
      <c r="O55" s="288"/>
      <c r="P55" s="288"/>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311" t="s">
        <v>50</v>
      </c>
      <c r="J56" s="310" t="s">
        <v>163</v>
      </c>
      <c r="K56" s="311" t="s">
        <v>27</v>
      </c>
      <c r="L56" s="285">
        <v>0</v>
      </c>
      <c r="M56" s="285">
        <v>0</v>
      </c>
      <c r="N56" s="285">
        <v>50000</v>
      </c>
      <c r="O56" s="285">
        <v>0</v>
      </c>
      <c r="P56" s="285">
        <f>SUM(L56:O57)</f>
        <v>50000</v>
      </c>
      <c r="Q56" s="285">
        <v>0</v>
      </c>
      <c r="R56" s="285">
        <v>0</v>
      </c>
      <c r="S56" s="285">
        <v>50000</v>
      </c>
      <c r="T56" s="285">
        <v>0</v>
      </c>
      <c r="U56" s="285">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311"/>
      <c r="J57" s="310"/>
      <c r="K57" s="311"/>
      <c r="L57" s="285"/>
      <c r="M57" s="285"/>
      <c r="N57" s="285"/>
      <c r="O57" s="285"/>
      <c r="P57" s="285"/>
      <c r="Q57" s="285"/>
      <c r="R57" s="285"/>
      <c r="S57" s="285"/>
      <c r="T57" s="285"/>
      <c r="U57" s="285"/>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88"/>
      <c r="F59" s="288"/>
      <c r="G59" s="288"/>
      <c r="H59" s="288"/>
      <c r="I59" s="288"/>
      <c r="J59" s="288"/>
      <c r="K59" s="288"/>
      <c r="L59" s="288"/>
      <c r="M59" s="288"/>
      <c r="N59" s="288"/>
      <c r="O59" s="288"/>
      <c r="P59" s="288"/>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311"/>
      <c r="J60" s="310" t="s">
        <v>163</v>
      </c>
      <c r="K60" s="311"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311"/>
      <c r="J61" s="310"/>
      <c r="K61" s="311"/>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311"/>
      <c r="J62" s="31" t="s">
        <v>164</v>
      </c>
      <c r="K62" s="311"/>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88"/>
      <c r="F64" s="288"/>
      <c r="G64" s="288"/>
      <c r="H64" s="288"/>
      <c r="I64" s="288"/>
      <c r="J64" s="288"/>
      <c r="K64" s="288"/>
      <c r="L64" s="288"/>
      <c r="M64" s="288"/>
      <c r="N64" s="288"/>
      <c r="O64" s="288"/>
      <c r="P64" s="288"/>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311"/>
      <c r="J65" s="289" t="s">
        <v>34</v>
      </c>
      <c r="K65" s="311"/>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311"/>
      <c r="J66" s="289"/>
      <c r="K66" s="311"/>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88"/>
      <c r="F68" s="288"/>
      <c r="G68" s="288"/>
      <c r="H68" s="288"/>
      <c r="I68" s="288"/>
      <c r="J68" s="288"/>
      <c r="K68" s="288"/>
      <c r="L68" s="288"/>
      <c r="M68" s="288"/>
      <c r="N68" s="288"/>
      <c r="O68" s="288"/>
      <c r="P68" s="288"/>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89" t="s">
        <v>34</v>
      </c>
      <c r="K69" s="312"/>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89"/>
      <c r="K70" s="313"/>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88"/>
      <c r="F72" s="288"/>
      <c r="G72" s="288"/>
      <c r="H72" s="288"/>
      <c r="I72" s="288"/>
      <c r="J72" s="288"/>
      <c r="K72" s="288"/>
      <c r="L72" s="288"/>
      <c r="M72" s="288"/>
      <c r="N72" s="288"/>
      <c r="O72" s="288"/>
      <c r="P72" s="288"/>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88"/>
      <c r="F75" s="288"/>
      <c r="G75" s="288"/>
      <c r="H75" s="288"/>
      <c r="I75" s="288"/>
      <c r="J75" s="288"/>
      <c r="K75" s="288"/>
      <c r="L75" s="288"/>
      <c r="M75" s="288"/>
      <c r="N75" s="288"/>
      <c r="O75" s="288"/>
      <c r="P75" s="288"/>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311" t="s">
        <v>23</v>
      </c>
      <c r="J76" s="310" t="s">
        <v>34</v>
      </c>
      <c r="K76" s="311" t="s">
        <v>46</v>
      </c>
      <c r="L76" s="285">
        <v>0</v>
      </c>
      <c r="M76" s="285">
        <v>50000</v>
      </c>
      <c r="N76" s="285">
        <v>0</v>
      </c>
      <c r="O76" s="285">
        <v>0</v>
      </c>
      <c r="P76" s="285">
        <f>SUM(L76:O77)</f>
        <v>50000</v>
      </c>
      <c r="Q76" s="285">
        <v>0</v>
      </c>
      <c r="R76" s="285">
        <v>50000</v>
      </c>
      <c r="S76" s="285">
        <v>0</v>
      </c>
      <c r="T76" s="285">
        <v>0</v>
      </c>
      <c r="U76" s="285">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311"/>
      <c r="J77" s="310"/>
      <c r="K77" s="311"/>
      <c r="L77" s="285"/>
      <c r="M77" s="285"/>
      <c r="N77" s="285"/>
      <c r="O77" s="285"/>
      <c r="P77" s="285"/>
      <c r="Q77" s="285"/>
      <c r="R77" s="285"/>
      <c r="S77" s="285"/>
      <c r="T77" s="285"/>
      <c r="U77" s="285"/>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88"/>
      <c r="F79" s="288"/>
      <c r="G79" s="288"/>
      <c r="H79" s="288"/>
      <c r="I79" s="288"/>
      <c r="J79" s="288"/>
      <c r="K79" s="288"/>
      <c r="L79" s="288"/>
      <c r="M79" s="288"/>
      <c r="N79" s="288"/>
      <c r="O79" s="288"/>
      <c r="P79" s="288"/>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88"/>
      <c r="F82" s="288"/>
      <c r="G82" s="288"/>
      <c r="H82" s="288"/>
      <c r="I82" s="288"/>
      <c r="J82" s="288"/>
      <c r="K82" s="288"/>
      <c r="L82" s="288"/>
      <c r="M82" s="288"/>
      <c r="N82" s="288"/>
      <c r="O82" s="288"/>
      <c r="P82" s="288"/>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88"/>
      <c r="F85" s="288"/>
      <c r="G85" s="288"/>
      <c r="H85" s="288"/>
      <c r="I85" s="288"/>
      <c r="J85" s="288"/>
      <c r="K85" s="288"/>
      <c r="L85" s="288"/>
      <c r="M85" s="288"/>
      <c r="N85" s="288"/>
      <c r="O85" s="288"/>
      <c r="P85" s="288"/>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314" t="s">
        <v>24</v>
      </c>
      <c r="E88" s="315"/>
      <c r="F88" s="315"/>
      <c r="G88" s="315"/>
      <c r="H88" s="315"/>
      <c r="I88" s="315"/>
      <c r="J88" s="315"/>
      <c r="K88" s="316"/>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304"/>
      <c r="AU88" s="304"/>
      <c r="AV88" s="304"/>
      <c r="AW88" s="304"/>
      <c r="AX88" s="304"/>
      <c r="AY88" s="304"/>
      <c r="AZ88" s="304"/>
      <c r="BA88" s="304"/>
      <c r="BB88" s="304"/>
      <c r="BC88" s="304"/>
      <c r="BD88" s="304"/>
      <c r="BE88" s="304"/>
      <c r="BF88" s="304"/>
      <c r="BG88" s="304"/>
      <c r="BH88" s="304"/>
      <c r="BI88" s="304"/>
      <c r="BJ88" s="304"/>
      <c r="BK88" s="304"/>
      <c r="BL88" s="304"/>
      <c r="BM88" s="304"/>
      <c r="BN88" s="305"/>
      <c r="BO88" s="91"/>
      <c r="BP88" s="303"/>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5"/>
      <c r="CM88" s="72"/>
      <c r="CN88" s="72"/>
      <c r="CP88" s="281"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281"/>
    </row>
    <row r="90" spans="1:94" ht="28.5" customHeight="1" x14ac:dyDescent="0.2">
      <c r="A90" s="86">
        <v>0.1</v>
      </c>
      <c r="B90" s="86"/>
      <c r="C90" s="86"/>
      <c r="D90" s="317" t="s">
        <v>25</v>
      </c>
      <c r="E90" s="318"/>
      <c r="F90" s="318"/>
      <c r="G90" s="318"/>
      <c r="H90" s="318"/>
      <c r="I90" s="318"/>
      <c r="J90" s="318"/>
      <c r="K90" s="319"/>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307"/>
      <c r="AU90" s="307"/>
      <c r="AV90" s="307"/>
      <c r="AW90" s="307"/>
      <c r="AX90" s="307"/>
      <c r="AY90" s="307"/>
      <c r="AZ90" s="307"/>
      <c r="BA90" s="307"/>
      <c r="BB90" s="307"/>
      <c r="BC90" s="307"/>
      <c r="BD90" s="307"/>
      <c r="BE90" s="307"/>
      <c r="BF90" s="307"/>
      <c r="BG90" s="307"/>
      <c r="BH90" s="307"/>
      <c r="BI90" s="307"/>
      <c r="BJ90" s="307"/>
      <c r="BK90" s="307"/>
      <c r="BL90" s="307"/>
      <c r="BM90" s="307"/>
      <c r="BN90" s="308"/>
      <c r="BO90" s="92"/>
      <c r="BP90" s="306"/>
      <c r="BQ90" s="307"/>
      <c r="BR90" s="307"/>
      <c r="BS90" s="307"/>
      <c r="BT90" s="307"/>
      <c r="BU90" s="307"/>
      <c r="BV90" s="307"/>
      <c r="BW90" s="307"/>
      <c r="BX90" s="307"/>
      <c r="BY90" s="307"/>
      <c r="BZ90" s="307"/>
      <c r="CA90" s="307"/>
      <c r="CB90" s="307"/>
      <c r="CC90" s="307"/>
      <c r="CD90" s="307"/>
      <c r="CE90" s="307"/>
      <c r="CF90" s="307"/>
      <c r="CG90" s="307"/>
      <c r="CH90" s="307"/>
      <c r="CI90" s="307"/>
      <c r="CJ90" s="307"/>
      <c r="CK90" s="307"/>
      <c r="CL90" s="308"/>
      <c r="CM90" s="41"/>
      <c r="CN90" s="41"/>
      <c r="CP90" s="281"/>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281"/>
    </row>
    <row r="92" spans="1:94" ht="28.5" customHeight="1" x14ac:dyDescent="0.2">
      <c r="D92" s="314" t="s">
        <v>26</v>
      </c>
      <c r="E92" s="315"/>
      <c r="F92" s="315"/>
      <c r="G92" s="315"/>
      <c r="H92" s="315"/>
      <c r="I92" s="315"/>
      <c r="J92" s="315"/>
      <c r="K92" s="316"/>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304"/>
      <c r="AU92" s="304"/>
      <c r="AV92" s="304"/>
      <c r="AW92" s="304"/>
      <c r="AX92" s="304"/>
      <c r="AY92" s="304"/>
      <c r="AZ92" s="304"/>
      <c r="BA92" s="304"/>
      <c r="BB92" s="304"/>
      <c r="BC92" s="304"/>
      <c r="BD92" s="304"/>
      <c r="BE92" s="304"/>
      <c r="BF92" s="304"/>
      <c r="BG92" s="304"/>
      <c r="BH92" s="304"/>
      <c r="BI92" s="304"/>
      <c r="BJ92" s="304"/>
      <c r="BK92" s="304"/>
      <c r="BL92" s="304"/>
      <c r="BM92" s="304"/>
      <c r="BN92" s="305"/>
      <c r="BO92" s="91"/>
      <c r="BP92" s="303"/>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5"/>
      <c r="CM92" s="72"/>
      <c r="CN92" s="72"/>
      <c r="CP92" s="281"/>
    </row>
  </sheetData>
  <dataConsolidate/>
  <mergeCells count="191">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Q21:Q22"/>
    <mergeCell ref="R21:R22"/>
    <mergeCell ref="S21:S22"/>
    <mergeCell ref="T21:T22"/>
    <mergeCell ref="U21:U22"/>
    <mergeCell ref="E37:P37"/>
    <mergeCell ref="J38:J39"/>
    <mergeCell ref="K21:K22"/>
    <mergeCell ref="H21:H22"/>
    <mergeCell ref="P38:P39"/>
    <mergeCell ref="E49:P49"/>
    <mergeCell ref="J50:J51"/>
    <mergeCell ref="K50:K53"/>
    <mergeCell ref="E45:P45"/>
    <mergeCell ref="I46:I47"/>
    <mergeCell ref="J46:J47"/>
    <mergeCell ref="K46:K47"/>
    <mergeCell ref="L46:L47"/>
    <mergeCell ref="M46:M47"/>
    <mergeCell ref="N46:N47"/>
    <mergeCell ref="P46:P47"/>
    <mergeCell ref="O46:O47"/>
    <mergeCell ref="E20:P20"/>
    <mergeCell ref="F21:F22"/>
    <mergeCell ref="P26:P27"/>
    <mergeCell ref="I26:I27"/>
    <mergeCell ref="J26:J27"/>
    <mergeCell ref="O16:O17"/>
    <mergeCell ref="J16:J18"/>
    <mergeCell ref="I21:I23"/>
    <mergeCell ref="J21:J22"/>
    <mergeCell ref="M26:M27"/>
    <mergeCell ref="N26:N27"/>
    <mergeCell ref="O26:O27"/>
    <mergeCell ref="L26:L2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284" t="s">
        <v>127</v>
      </c>
      <c r="K3" s="284"/>
      <c r="L3" s="284"/>
      <c r="M3" s="284"/>
      <c r="N3" s="284"/>
    </row>
    <row r="4" spans="1:65" ht="86.25" customHeight="1" x14ac:dyDescent="0.2">
      <c r="A4" s="111" t="s">
        <v>137</v>
      </c>
      <c r="B4" s="109"/>
      <c r="C4" s="283" t="s">
        <v>136</v>
      </c>
      <c r="D4" s="283"/>
      <c r="E4" s="283"/>
      <c r="F4" s="283"/>
      <c r="H4" s="108"/>
      <c r="I4" s="108"/>
      <c r="J4" s="284"/>
      <c r="K4" s="284"/>
      <c r="L4" s="284"/>
      <c r="M4" s="284"/>
      <c r="N4" s="284"/>
      <c r="O4" s="329" t="s">
        <v>132</v>
      </c>
      <c r="P4" s="281"/>
      <c r="Q4" s="281" t="s">
        <v>128</v>
      </c>
      <c r="R4" s="281"/>
      <c r="S4" s="281"/>
      <c r="T4" s="281"/>
      <c r="U4" s="281"/>
      <c r="V4" s="281"/>
      <c r="W4" s="281"/>
      <c r="X4" s="281"/>
      <c r="Y4" s="281"/>
      <c r="Z4" s="281"/>
      <c r="AA4" s="281"/>
      <c r="AB4" s="281"/>
      <c r="AC4" s="282" t="s">
        <v>129</v>
      </c>
      <c r="AD4" s="282"/>
    </row>
    <row r="5" spans="1:65" s="73" customFormat="1" ht="51" customHeight="1" x14ac:dyDescent="0.2">
      <c r="B5" s="297" t="s">
        <v>0</v>
      </c>
      <c r="C5" s="297" t="s">
        <v>3</v>
      </c>
      <c r="D5" s="297"/>
      <c r="E5" s="297"/>
      <c r="F5" s="297"/>
      <c r="G5" s="294" t="s">
        <v>4</v>
      </c>
      <c r="H5" s="293" t="s">
        <v>5</v>
      </c>
      <c r="I5" s="293" t="s">
        <v>77</v>
      </c>
      <c r="J5" s="298" t="s">
        <v>78</v>
      </c>
      <c r="K5" s="298"/>
      <c r="L5" s="298"/>
      <c r="M5" s="298"/>
      <c r="N5" s="298" t="s">
        <v>6</v>
      </c>
      <c r="O5" s="293" t="s">
        <v>126</v>
      </c>
      <c r="P5" s="293" t="s">
        <v>0</v>
      </c>
      <c r="Q5" s="301" t="s">
        <v>83</v>
      </c>
      <c r="R5" s="301"/>
      <c r="S5" s="301"/>
      <c r="T5" s="301"/>
      <c r="U5" s="301"/>
      <c r="V5" s="301"/>
      <c r="W5" s="301"/>
      <c r="X5" s="301"/>
      <c r="Y5" s="301"/>
      <c r="Z5" s="301"/>
      <c r="AA5" s="301"/>
      <c r="AB5" s="301"/>
      <c r="AC5" s="293" t="s">
        <v>130</v>
      </c>
      <c r="AD5" s="293"/>
      <c r="AE5" s="294"/>
      <c r="AF5" s="294"/>
      <c r="AG5" s="294"/>
      <c r="AH5" s="294"/>
      <c r="AI5" s="294"/>
      <c r="AJ5" s="294"/>
      <c r="AK5" s="294"/>
      <c r="AL5" s="104"/>
      <c r="AM5" s="295" t="s">
        <v>123</v>
      </c>
      <c r="AN5" s="291">
        <v>2021</v>
      </c>
      <c r="AO5" s="292"/>
      <c r="AP5" s="292"/>
      <c r="AQ5" s="292"/>
      <c r="AR5" s="292"/>
      <c r="AS5" s="292"/>
      <c r="AT5" s="292"/>
      <c r="AU5" s="292"/>
      <c r="AV5" s="292"/>
      <c r="AW5" s="292"/>
      <c r="AX5" s="292"/>
      <c r="AY5" s="292"/>
      <c r="AZ5" s="291">
        <v>2022</v>
      </c>
      <c r="BA5" s="292"/>
      <c r="BB5" s="292"/>
      <c r="BC5" s="292"/>
      <c r="BD5" s="292"/>
      <c r="BE5" s="292"/>
      <c r="BF5" s="292"/>
      <c r="BG5" s="292"/>
      <c r="BH5" s="292"/>
      <c r="BI5" s="292"/>
      <c r="BJ5" s="292"/>
      <c r="BK5" s="292"/>
    </row>
    <row r="6" spans="1:65" s="73" customFormat="1" ht="125.25" customHeight="1" x14ac:dyDescent="0.2">
      <c r="B6" s="297"/>
      <c r="C6" s="81" t="s">
        <v>7</v>
      </c>
      <c r="D6" s="24" t="s">
        <v>8</v>
      </c>
      <c r="E6" s="81" t="s">
        <v>9</v>
      </c>
      <c r="F6" s="81" t="s">
        <v>10</v>
      </c>
      <c r="G6" s="294"/>
      <c r="H6" s="294"/>
      <c r="I6" s="294"/>
      <c r="J6" s="25" t="s">
        <v>86</v>
      </c>
      <c r="K6" s="25" t="s">
        <v>87</v>
      </c>
      <c r="L6" s="25" t="s">
        <v>88</v>
      </c>
      <c r="M6" s="25" t="s">
        <v>89</v>
      </c>
      <c r="N6" s="299"/>
      <c r="O6" s="294"/>
      <c r="P6" s="294"/>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296"/>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88"/>
      <c r="D8" s="288"/>
      <c r="E8" s="288"/>
      <c r="F8" s="288"/>
      <c r="G8" s="288"/>
      <c r="H8" s="288"/>
      <c r="I8" s="288"/>
      <c r="J8" s="288"/>
      <c r="K8" s="288"/>
      <c r="L8" s="288"/>
      <c r="M8" s="288"/>
      <c r="N8" s="288"/>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89"/>
      <c r="H9" s="310" t="s">
        <v>119</v>
      </c>
      <c r="I9" s="290" t="s">
        <v>1</v>
      </c>
      <c r="J9" s="285">
        <v>0</v>
      </c>
      <c r="K9" s="285">
        <v>100000</v>
      </c>
      <c r="L9" s="285">
        <v>0</v>
      </c>
      <c r="M9" s="285">
        <v>0</v>
      </c>
      <c r="N9" s="285">
        <f>SUM(J9:M10)</f>
        <v>100000</v>
      </c>
      <c r="O9" s="324"/>
      <c r="P9" s="324"/>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89"/>
      <c r="H10" s="310"/>
      <c r="I10" s="290"/>
      <c r="J10" s="285"/>
      <c r="K10" s="285"/>
      <c r="L10" s="285"/>
      <c r="M10" s="285"/>
      <c r="N10" s="285"/>
      <c r="O10" s="328"/>
      <c r="P10" s="328"/>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89"/>
      <c r="H11" s="310"/>
      <c r="I11" s="290"/>
      <c r="J11" s="98">
        <v>0</v>
      </c>
      <c r="K11" s="98">
        <v>15000</v>
      </c>
      <c r="L11" s="98">
        <v>0</v>
      </c>
      <c r="M11" s="98">
        <v>0</v>
      </c>
      <c r="N11" s="98">
        <f>SUM(J11:M11)</f>
        <v>15000</v>
      </c>
      <c r="O11" s="325"/>
      <c r="P11" s="325"/>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309"/>
      <c r="D13" s="309"/>
      <c r="E13" s="309"/>
      <c r="F13" s="309"/>
      <c r="G13" s="309"/>
      <c r="H13" s="309"/>
      <c r="I13" s="309"/>
      <c r="J13" s="309"/>
      <c r="K13" s="309"/>
      <c r="L13" s="309"/>
      <c r="M13" s="309"/>
      <c r="N13" s="309"/>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89">
        <v>0</v>
      </c>
      <c r="E14" s="289">
        <v>0</v>
      </c>
      <c r="F14" s="289">
        <v>0</v>
      </c>
      <c r="G14" s="289"/>
      <c r="H14" s="310" t="s">
        <v>112</v>
      </c>
      <c r="I14" s="289"/>
      <c r="J14" s="285">
        <v>0</v>
      </c>
      <c r="K14" s="285">
        <v>50000</v>
      </c>
      <c r="L14" s="285">
        <v>0</v>
      </c>
      <c r="M14" s="285">
        <v>0</v>
      </c>
      <c r="N14" s="285">
        <f>SUM(J14:M15)</f>
        <v>50000</v>
      </c>
      <c r="O14" s="324"/>
      <c r="P14" s="324"/>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89"/>
      <c r="E15" s="289"/>
      <c r="F15" s="289"/>
      <c r="G15" s="289"/>
      <c r="H15" s="310"/>
      <c r="I15" s="289"/>
      <c r="J15" s="285"/>
      <c r="K15" s="285"/>
      <c r="L15" s="285"/>
      <c r="M15" s="285"/>
      <c r="N15" s="285"/>
      <c r="O15" s="328"/>
      <c r="P15" s="328"/>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89"/>
      <c r="H16" s="31" t="s">
        <v>113</v>
      </c>
      <c r="I16" s="97" t="s">
        <v>1</v>
      </c>
      <c r="J16" s="98">
        <v>0</v>
      </c>
      <c r="K16" s="98">
        <v>10000</v>
      </c>
      <c r="L16" s="98">
        <v>0</v>
      </c>
      <c r="M16" s="98">
        <v>0</v>
      </c>
      <c r="N16" s="98">
        <f>SUM(J16:M16)</f>
        <v>10000</v>
      </c>
      <c r="O16" s="325"/>
      <c r="P16" s="325"/>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88"/>
      <c r="D18" s="288"/>
      <c r="E18" s="288"/>
      <c r="F18" s="288"/>
      <c r="G18" s="288"/>
      <c r="H18" s="288"/>
      <c r="I18" s="288"/>
      <c r="J18" s="288"/>
      <c r="K18" s="288"/>
      <c r="L18" s="288"/>
      <c r="M18" s="288"/>
      <c r="N18" s="288"/>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312"/>
      <c r="H19" s="310" t="s">
        <v>114</v>
      </c>
      <c r="I19" s="311"/>
      <c r="J19" s="285">
        <v>0</v>
      </c>
      <c r="K19" s="285">
        <v>0</v>
      </c>
      <c r="L19" s="285">
        <v>100000</v>
      </c>
      <c r="M19" s="285">
        <v>0</v>
      </c>
      <c r="N19" s="285">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313"/>
      <c r="H20" s="310"/>
      <c r="I20" s="311"/>
      <c r="J20" s="285"/>
      <c r="K20" s="285"/>
      <c r="L20" s="285"/>
      <c r="M20" s="285"/>
      <c r="N20" s="285"/>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88"/>
      <c r="D22" s="288"/>
      <c r="E22" s="288"/>
      <c r="F22" s="288"/>
      <c r="G22" s="288"/>
      <c r="H22" s="288"/>
      <c r="I22" s="288"/>
      <c r="J22" s="288"/>
      <c r="K22" s="288"/>
      <c r="L22" s="288"/>
      <c r="M22" s="288"/>
      <c r="N22" s="288"/>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311"/>
      <c r="H23" s="310" t="s">
        <v>115</v>
      </c>
      <c r="I23" s="311"/>
      <c r="J23" s="285">
        <v>0</v>
      </c>
      <c r="K23" s="285">
        <v>0</v>
      </c>
      <c r="L23" s="285">
        <v>50000</v>
      </c>
      <c r="M23" s="285">
        <v>0</v>
      </c>
      <c r="N23" s="285">
        <f>+SUM(J23:M24)</f>
        <v>50000</v>
      </c>
      <c r="O23" s="324"/>
      <c r="P23" s="324"/>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311"/>
      <c r="H24" s="310"/>
      <c r="I24" s="311"/>
      <c r="J24" s="285"/>
      <c r="K24" s="285"/>
      <c r="L24" s="285"/>
      <c r="M24" s="285"/>
      <c r="N24" s="285"/>
      <c r="O24" s="325"/>
      <c r="P24" s="325"/>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309" t="s">
        <v>1</v>
      </c>
      <c r="D26" s="309"/>
      <c r="E26" s="309"/>
      <c r="F26" s="309"/>
      <c r="G26" s="309"/>
      <c r="H26" s="309"/>
      <c r="I26" s="309"/>
      <c r="J26" s="309"/>
      <c r="K26" s="309"/>
      <c r="L26" s="309"/>
      <c r="M26" s="309"/>
      <c r="N26" s="309"/>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312"/>
      <c r="H27" s="310" t="s">
        <v>116</v>
      </c>
      <c r="I27" s="311"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313"/>
      <c r="H28" s="310"/>
      <c r="I28" s="311"/>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88"/>
      <c r="D30" s="288"/>
      <c r="E30" s="288"/>
      <c r="F30" s="288"/>
      <c r="G30" s="288"/>
      <c r="H30" s="288"/>
      <c r="I30" s="288"/>
      <c r="J30" s="288"/>
      <c r="K30" s="288"/>
      <c r="L30" s="288"/>
      <c r="M30" s="288"/>
      <c r="N30" s="288"/>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312"/>
      <c r="H31" s="310" t="s">
        <v>117</v>
      </c>
      <c r="I31" s="99" t="s">
        <v>27</v>
      </c>
      <c r="J31" s="320">
        <v>0</v>
      </c>
      <c r="K31" s="320">
        <v>0</v>
      </c>
      <c r="L31" s="320">
        <v>50000</v>
      </c>
      <c r="M31" s="320">
        <v>0</v>
      </c>
      <c r="N31" s="320">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313"/>
      <c r="H32" s="310"/>
      <c r="I32" s="99"/>
      <c r="J32" s="321"/>
      <c r="K32" s="321"/>
      <c r="L32" s="321"/>
      <c r="M32" s="321"/>
      <c r="N32" s="321"/>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88"/>
      <c r="D34" s="288"/>
      <c r="E34" s="288"/>
      <c r="F34" s="288"/>
      <c r="G34" s="288"/>
      <c r="H34" s="288"/>
      <c r="I34" s="288"/>
      <c r="J34" s="288"/>
      <c r="K34" s="288"/>
      <c r="L34" s="288"/>
      <c r="M34" s="288"/>
      <c r="N34" s="288"/>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311"/>
      <c r="H35" s="310" t="s">
        <v>118</v>
      </c>
      <c r="I35" s="311" t="s">
        <v>27</v>
      </c>
      <c r="J35" s="285">
        <v>0</v>
      </c>
      <c r="K35" s="285">
        <v>50000</v>
      </c>
      <c r="L35" s="285">
        <v>0</v>
      </c>
      <c r="M35" s="285">
        <v>0</v>
      </c>
      <c r="N35" s="285">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311"/>
      <c r="H36" s="310"/>
      <c r="I36" s="311"/>
      <c r="J36" s="285"/>
      <c r="K36" s="285"/>
      <c r="L36" s="285"/>
      <c r="M36" s="285"/>
      <c r="N36" s="285"/>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88"/>
      <c r="D38" s="288"/>
      <c r="E38" s="288"/>
      <c r="F38" s="288"/>
      <c r="G38" s="288"/>
      <c r="H38" s="288"/>
      <c r="I38" s="288"/>
      <c r="J38" s="288"/>
      <c r="K38" s="288"/>
      <c r="L38" s="288"/>
      <c r="M38" s="288"/>
      <c r="N38" s="288"/>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89" t="s">
        <v>42</v>
      </c>
      <c r="H39" s="289" t="s">
        <v>34</v>
      </c>
      <c r="I39" s="289" t="s">
        <v>45</v>
      </c>
      <c r="J39" s="285">
        <v>0</v>
      </c>
      <c r="K39" s="285">
        <v>50000</v>
      </c>
      <c r="L39" s="285">
        <v>0</v>
      </c>
      <c r="M39" s="285">
        <v>0</v>
      </c>
      <c r="N39" s="285">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89"/>
      <c r="H40" s="289"/>
      <c r="I40" s="289"/>
      <c r="J40" s="285"/>
      <c r="K40" s="285"/>
      <c r="L40" s="285"/>
      <c r="M40" s="285"/>
      <c r="N40" s="285"/>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88"/>
      <c r="D42" s="288"/>
      <c r="E42" s="288"/>
      <c r="F42" s="288"/>
      <c r="G42" s="288"/>
      <c r="H42" s="288"/>
      <c r="I42" s="288"/>
      <c r="J42" s="288"/>
      <c r="K42" s="288"/>
      <c r="L42" s="288"/>
      <c r="M42" s="288"/>
      <c r="N42" s="288"/>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310" t="s">
        <v>34</v>
      </c>
      <c r="I43" s="311"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310"/>
      <c r="I44" s="311"/>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311"/>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311"/>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88"/>
      <c r="D48" s="288"/>
      <c r="E48" s="288"/>
      <c r="F48" s="288"/>
      <c r="G48" s="288"/>
      <c r="H48" s="288"/>
      <c r="I48" s="288"/>
      <c r="J48" s="288"/>
      <c r="K48" s="288"/>
      <c r="L48" s="288"/>
      <c r="M48" s="288"/>
      <c r="N48" s="288"/>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311" t="s">
        <v>50</v>
      </c>
      <c r="H49" s="310" t="s">
        <v>34</v>
      </c>
      <c r="I49" s="311" t="s">
        <v>27</v>
      </c>
      <c r="J49" s="285">
        <v>0</v>
      </c>
      <c r="K49" s="285">
        <v>0</v>
      </c>
      <c r="L49" s="285">
        <v>50000</v>
      </c>
      <c r="M49" s="285">
        <v>0</v>
      </c>
      <c r="N49" s="285">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311"/>
      <c r="H50" s="310"/>
      <c r="I50" s="311"/>
      <c r="J50" s="285"/>
      <c r="K50" s="285"/>
      <c r="L50" s="285"/>
      <c r="M50" s="285"/>
      <c r="N50" s="285"/>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88"/>
      <c r="D52" s="288"/>
      <c r="E52" s="288"/>
      <c r="F52" s="288"/>
      <c r="G52" s="288"/>
      <c r="H52" s="288"/>
      <c r="I52" s="288"/>
      <c r="J52" s="288"/>
      <c r="K52" s="288"/>
      <c r="L52" s="288"/>
      <c r="M52" s="288"/>
      <c r="N52" s="288"/>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311"/>
      <c r="H53" s="310" t="s">
        <v>34</v>
      </c>
      <c r="I53" s="311"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311"/>
      <c r="H54" s="310"/>
      <c r="I54" s="311"/>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311"/>
      <c r="H55" s="31" t="s">
        <v>36</v>
      </c>
      <c r="I55" s="311"/>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88"/>
      <c r="D57" s="288"/>
      <c r="E57" s="288"/>
      <c r="F57" s="288"/>
      <c r="G57" s="288"/>
      <c r="H57" s="288"/>
      <c r="I57" s="288"/>
      <c r="J57" s="288"/>
      <c r="K57" s="288"/>
      <c r="L57" s="288"/>
      <c r="M57" s="288"/>
      <c r="N57" s="288"/>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311"/>
      <c r="H58" s="289" t="s">
        <v>34</v>
      </c>
      <c r="I58" s="311"/>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311"/>
      <c r="H59" s="289"/>
      <c r="I59" s="311"/>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88"/>
      <c r="D61" s="288"/>
      <c r="E61" s="288"/>
      <c r="F61" s="288"/>
      <c r="G61" s="288"/>
      <c r="H61" s="288"/>
      <c r="I61" s="288"/>
      <c r="J61" s="288"/>
      <c r="K61" s="288"/>
      <c r="L61" s="288"/>
      <c r="M61" s="288"/>
      <c r="N61" s="288"/>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89" t="s">
        <v>34</v>
      </c>
      <c r="I62" s="312"/>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89"/>
      <c r="I63" s="313"/>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88"/>
      <c r="D65" s="288"/>
      <c r="E65" s="288"/>
      <c r="F65" s="288"/>
      <c r="G65" s="288"/>
      <c r="H65" s="288"/>
      <c r="I65" s="288"/>
      <c r="J65" s="288"/>
      <c r="K65" s="288"/>
      <c r="L65" s="288"/>
      <c r="M65" s="288"/>
      <c r="N65" s="288"/>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88"/>
      <c r="D68" s="288"/>
      <c r="E68" s="288"/>
      <c r="F68" s="288"/>
      <c r="G68" s="288"/>
      <c r="H68" s="288"/>
      <c r="I68" s="288"/>
      <c r="J68" s="288"/>
      <c r="K68" s="288"/>
      <c r="L68" s="288"/>
      <c r="M68" s="288"/>
      <c r="N68" s="288"/>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311" t="s">
        <v>23</v>
      </c>
      <c r="H69" s="310" t="s">
        <v>34</v>
      </c>
      <c r="I69" s="311" t="s">
        <v>46</v>
      </c>
      <c r="J69" s="285">
        <v>0</v>
      </c>
      <c r="K69" s="285">
        <v>50000</v>
      </c>
      <c r="L69" s="285">
        <v>0</v>
      </c>
      <c r="M69" s="285">
        <v>0</v>
      </c>
      <c r="N69" s="285">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311"/>
      <c r="H70" s="310"/>
      <c r="I70" s="311"/>
      <c r="J70" s="285"/>
      <c r="K70" s="285"/>
      <c r="L70" s="285"/>
      <c r="M70" s="285"/>
      <c r="N70" s="285"/>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88"/>
      <c r="D72" s="288"/>
      <c r="E72" s="288"/>
      <c r="F72" s="288"/>
      <c r="G72" s="288"/>
      <c r="H72" s="288"/>
      <c r="I72" s="288"/>
      <c r="J72" s="288"/>
      <c r="K72" s="288"/>
      <c r="L72" s="288"/>
      <c r="M72" s="288"/>
      <c r="N72" s="288"/>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88"/>
      <c r="D75" s="288"/>
      <c r="E75" s="288"/>
      <c r="F75" s="288"/>
      <c r="G75" s="288"/>
      <c r="H75" s="288"/>
      <c r="I75" s="288"/>
      <c r="J75" s="288"/>
      <c r="K75" s="288"/>
      <c r="L75" s="288"/>
      <c r="M75" s="288"/>
      <c r="N75" s="288"/>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88"/>
      <c r="D78" s="288"/>
      <c r="E78" s="288"/>
      <c r="F78" s="288"/>
      <c r="G78" s="288"/>
      <c r="H78" s="288"/>
      <c r="I78" s="288"/>
      <c r="J78" s="288"/>
      <c r="K78" s="288"/>
      <c r="L78" s="288"/>
      <c r="M78" s="288"/>
      <c r="N78" s="288"/>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314" t="s">
        <v>24</v>
      </c>
      <c r="C81" s="315"/>
      <c r="D81" s="315"/>
      <c r="E81" s="315"/>
      <c r="F81" s="315"/>
      <c r="G81" s="315"/>
      <c r="H81" s="315"/>
      <c r="I81" s="316"/>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303"/>
      <c r="P81" s="304"/>
      <c r="Q81" s="304"/>
      <c r="R81" s="304"/>
      <c r="S81" s="304"/>
      <c r="T81" s="304"/>
      <c r="U81" s="304"/>
      <c r="V81" s="304"/>
      <c r="W81" s="304"/>
      <c r="X81" s="304"/>
      <c r="Y81" s="304"/>
      <c r="Z81" s="304"/>
      <c r="AA81" s="304"/>
      <c r="AB81" s="304"/>
      <c r="AC81" s="304"/>
      <c r="AD81" s="304"/>
      <c r="AE81" s="304"/>
      <c r="AF81" s="304"/>
      <c r="AG81" s="304"/>
      <c r="AH81" s="304"/>
      <c r="AI81" s="304"/>
      <c r="AJ81" s="304"/>
      <c r="AK81" s="305"/>
      <c r="AL81" s="93"/>
      <c r="AM81" s="303"/>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5"/>
      <c r="BJ81" s="72"/>
      <c r="BK81" s="72"/>
      <c r="BM81" s="281"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281"/>
    </row>
    <row r="83" spans="1:65" ht="28.5" customHeight="1" x14ac:dyDescent="0.2">
      <c r="A83" s="86">
        <v>0.1</v>
      </c>
      <c r="B83" s="317" t="s">
        <v>25</v>
      </c>
      <c r="C83" s="318"/>
      <c r="D83" s="318"/>
      <c r="E83" s="318"/>
      <c r="F83" s="318"/>
      <c r="G83" s="318"/>
      <c r="H83" s="318"/>
      <c r="I83" s="319"/>
      <c r="J83" s="85">
        <f>+J81*$A$83</f>
        <v>0</v>
      </c>
      <c r="K83" s="85">
        <f>+K81*$A$83</f>
        <v>35000</v>
      </c>
      <c r="L83" s="85">
        <f>+L81*$A$83</f>
        <v>32000</v>
      </c>
      <c r="M83" s="85">
        <f>+M81*$A$83</f>
        <v>5000</v>
      </c>
      <c r="N83" s="85">
        <f>+N81*$A$83</f>
        <v>72000</v>
      </c>
      <c r="O83" s="306"/>
      <c r="P83" s="307"/>
      <c r="Q83" s="307"/>
      <c r="R83" s="307"/>
      <c r="S83" s="307"/>
      <c r="T83" s="307"/>
      <c r="U83" s="307"/>
      <c r="V83" s="307"/>
      <c r="W83" s="307"/>
      <c r="X83" s="307"/>
      <c r="Y83" s="307"/>
      <c r="Z83" s="307"/>
      <c r="AA83" s="307"/>
      <c r="AB83" s="307"/>
      <c r="AC83" s="307"/>
      <c r="AD83" s="307"/>
      <c r="AE83" s="307"/>
      <c r="AF83" s="307"/>
      <c r="AG83" s="307"/>
      <c r="AH83" s="307"/>
      <c r="AI83" s="307"/>
      <c r="AJ83" s="307"/>
      <c r="AK83" s="308"/>
      <c r="AL83" s="94"/>
      <c r="AM83" s="306"/>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8"/>
      <c r="BJ83" s="41"/>
      <c r="BK83" s="41"/>
      <c r="BM83" s="281"/>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281"/>
    </row>
    <row r="85" spans="1:65" ht="28.5" customHeight="1" x14ac:dyDescent="0.2">
      <c r="B85" s="314" t="s">
        <v>26</v>
      </c>
      <c r="C85" s="315"/>
      <c r="D85" s="315"/>
      <c r="E85" s="315"/>
      <c r="F85" s="315"/>
      <c r="G85" s="315"/>
      <c r="H85" s="315"/>
      <c r="I85" s="316"/>
      <c r="J85" s="71">
        <f>+SUM(J83,J81)</f>
        <v>0</v>
      </c>
      <c r="K85" s="71">
        <f>+SUM(K83,K81)</f>
        <v>385000</v>
      </c>
      <c r="L85" s="71">
        <f>+SUM(L83,L81)</f>
        <v>352000</v>
      </c>
      <c r="M85" s="71">
        <f>+SUM(M83,M81)</f>
        <v>55000</v>
      </c>
      <c r="N85" s="71">
        <f>+SUM(N83,N81)</f>
        <v>792000</v>
      </c>
      <c r="O85" s="303"/>
      <c r="P85" s="304"/>
      <c r="Q85" s="304"/>
      <c r="R85" s="304"/>
      <c r="S85" s="304"/>
      <c r="T85" s="304"/>
      <c r="U85" s="304"/>
      <c r="V85" s="304"/>
      <c r="W85" s="304"/>
      <c r="X85" s="304"/>
      <c r="Y85" s="304"/>
      <c r="Z85" s="304"/>
      <c r="AA85" s="304"/>
      <c r="AB85" s="304"/>
      <c r="AC85" s="304"/>
      <c r="AD85" s="304"/>
      <c r="AE85" s="304"/>
      <c r="AF85" s="304"/>
      <c r="AG85" s="304"/>
      <c r="AH85" s="304"/>
      <c r="AI85" s="304"/>
      <c r="AJ85" s="304"/>
      <c r="AK85" s="305"/>
      <c r="AL85" s="93"/>
      <c r="AM85" s="303"/>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5"/>
      <c r="BJ85" s="72"/>
      <c r="BK85" s="72"/>
      <c r="BM85" s="281"/>
    </row>
  </sheetData>
  <dataConsolidate/>
  <mergeCells count="14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 ref="C65:N65"/>
    <mergeCell ref="C68:N68"/>
    <mergeCell ref="G69:G70"/>
    <mergeCell ref="H69:H70"/>
    <mergeCell ref="I69:I70"/>
    <mergeCell ref="J69:J70"/>
    <mergeCell ref="K69:K70"/>
    <mergeCell ref="L69:L70"/>
    <mergeCell ref="M69:M70"/>
    <mergeCell ref="N69:N70"/>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G39:G40"/>
    <mergeCell ref="H39:H40"/>
    <mergeCell ref="I39:I40"/>
    <mergeCell ref="J39:J40"/>
    <mergeCell ref="K39:K40"/>
    <mergeCell ref="L39:L40"/>
    <mergeCell ref="M39:M40"/>
    <mergeCell ref="N39:N40"/>
    <mergeCell ref="C61:N61"/>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C26:N26"/>
    <mergeCell ref="M19:M20"/>
    <mergeCell ref="G19:G20"/>
    <mergeCell ref="G27:G28"/>
    <mergeCell ref="H27:H28"/>
    <mergeCell ref="I27:I28"/>
    <mergeCell ref="N19:N20"/>
    <mergeCell ref="C22:N22"/>
    <mergeCell ref="G23:G24"/>
    <mergeCell ref="H23:H24"/>
    <mergeCell ref="I23:I24"/>
    <mergeCell ref="J23:J24"/>
    <mergeCell ref="H19:H20"/>
    <mergeCell ref="P23:P24"/>
    <mergeCell ref="K23:K24"/>
    <mergeCell ref="L23:L24"/>
    <mergeCell ref="M23:M24"/>
    <mergeCell ref="N23:N24"/>
    <mergeCell ref="C18:N18"/>
    <mergeCell ref="I19:I20"/>
    <mergeCell ref="J19:J20"/>
    <mergeCell ref="K19:K20"/>
    <mergeCell ref="L19:L20"/>
    <mergeCell ref="O23:O24"/>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J3:N4"/>
    <mergeCell ref="C4:F4"/>
    <mergeCell ref="O4:P4"/>
    <mergeCell ref="Q4:AB4"/>
    <mergeCell ref="AC4:AD4"/>
    <mergeCell ref="B5:B6"/>
    <mergeCell ref="C5:F5"/>
    <mergeCell ref="G5:G6"/>
    <mergeCell ref="H5:H6"/>
    <mergeCell ref="I5:I6"/>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330"/>
      <c r="G1" s="330"/>
      <c r="H1" s="330"/>
      <c r="I1" s="6"/>
    </row>
    <row r="2" spans="6:9" x14ac:dyDescent="0.25">
      <c r="F2" s="331" t="s">
        <v>37</v>
      </c>
      <c r="G2" s="332"/>
      <c r="H2" s="332"/>
      <c r="I2" s="333"/>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334" t="s">
        <v>59</v>
      </c>
      <c r="G8" s="335"/>
      <c r="H8" s="335"/>
      <c r="I8" s="336"/>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334"/>
      <c r="G14" s="335"/>
      <c r="H14" s="335"/>
      <c r="I14" s="336"/>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C5AC9F0DAFC7489B39BA41C75CB688" ma:contentTypeVersion="14" ma:contentTypeDescription="Create a new document." ma:contentTypeScope="" ma:versionID="471d434d49348e7a1e30107b792e721c">
  <xsd:schema xmlns:xsd="http://www.w3.org/2001/XMLSchema" xmlns:xs="http://www.w3.org/2001/XMLSchema" xmlns:p="http://schemas.microsoft.com/office/2006/metadata/properties" xmlns:ns3="f3bf23d4-cea9-4bc7-8cee-33b0274bf157" xmlns:ns4="7f4174ca-9853-43a4-baa7-a67d242f5901" targetNamespace="http://schemas.microsoft.com/office/2006/metadata/properties" ma:root="true" ma:fieldsID="a751c605774be2b7cf3ddac347b11239" ns3:_="" ns4:_="">
    <xsd:import namespace="f3bf23d4-cea9-4bc7-8cee-33b0274bf157"/>
    <xsd:import namespace="7f4174ca-9853-43a4-baa7-a67d242f590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bjectDetectorVersion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f23d4-cea9-4bc7-8cee-33b0274bf15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4174ca-9853-43a4-baa7-a67d242f590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3bf23d4-cea9-4bc7-8cee-33b0274bf157" xsi:nil="true"/>
  </documentManagement>
</p:properties>
</file>

<file path=customXml/itemProps1.xml><?xml version="1.0" encoding="utf-8"?>
<ds:datastoreItem xmlns:ds="http://schemas.openxmlformats.org/officeDocument/2006/customXml" ds:itemID="{1338EF09-F5F0-4791-A7BD-5267E3DED243}">
  <ds:schemaRefs>
    <ds:schemaRef ds:uri="http://schemas.microsoft.com/sharepoint/v3/contenttype/forms"/>
  </ds:schemaRefs>
</ds:datastoreItem>
</file>

<file path=customXml/itemProps2.xml><?xml version="1.0" encoding="utf-8"?>
<ds:datastoreItem xmlns:ds="http://schemas.openxmlformats.org/officeDocument/2006/customXml" ds:itemID="{1EA1698D-C880-4904-B40A-4E6637FFD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f23d4-cea9-4bc7-8cee-33b0274bf157"/>
    <ds:schemaRef ds:uri="7f4174ca-9853-43a4-baa7-a67d242f5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54D4EE-31A4-441E-92B5-C853A1866D1C}">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f3bf23d4-cea9-4bc7-8cee-33b0274bf157"/>
    <ds:schemaRef ds:uri="http://schemas.microsoft.com/office/infopath/2007/PartnerControls"/>
    <ds:schemaRef ds:uri="7f4174ca-9853-43a4-baa7-a67d242f590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2024-10-09T18:12:22Z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0x010100CBC5AC9F0DAFC7489B39BA41C75CB688</vt:lpwstr>
  </property>
</Properties>
</file>