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5 OPTI MAYO 2025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4" i="1"/>
  <c r="B8" i="1" l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<sst xmlns="http://schemas.openxmlformats.org/spreadsheetml/2006/main" count="105" uniqueCount="105">
  <si>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</si>
  <si>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</si>
  <si>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</si>
  <si>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</si>
  <si>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</si>
  <si>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</si>
  <si>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</si>
  <si>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</si>
  <si>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</si>
  <si>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</si>
  <si>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</si>
  <si>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</si>
  <si>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</si>
  <si>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</si>
  <si>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</si>
  <si>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</si>
  <si>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</si>
  <si>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</si>
  <si>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</si>
  <si>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</si>
  <si>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</si>
  <si>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</si>
  <si>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</si>
  <si>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</si>
  <si>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</si>
  <si>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</si>
  <si>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</si>
  <si>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</si>
  <si>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</si>
  <si>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</si>
  <si>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</si>
  <si>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</si>
  <si>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</si>
  <si>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</si>
  <si>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</si>
  <si>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</si>
  <si>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</si>
  <si>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</si>
  <si>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</si>
  <si>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</si>
  <si>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</si>
  <si>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</si>
  <si>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</si>
  <si>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</si>
  <si>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</si>
  <si>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</si>
  <si>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</si>
  <si>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</si>
  <si>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</si>
  <si>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</si>
  <si>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</si>
  <si>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</si>
  <si>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</si>
  <si>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</si>
  <si>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</si>
  <si>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</si>
  <si>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</si>
  <si>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</si>
  <si>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</si>
  <si>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</si>
  <si>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</si>
  <si>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</si>
  <si>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</si>
  <si>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</si>
  <si>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</si>
  <si>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</si>
  <si>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</si>
  <si>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</si>
  <si>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</si>
  <si>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</si>
  <si>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</si>
  <si>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</si>
  <si>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</si>
  <si>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</si>
  <si>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</si>
  <si>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</si>
  <si>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</si>
  <si>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</si>
  <si>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</si>
  <si>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</si>
  <si>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</si>
  <si>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</si>
  <si>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</si>
  <si>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</si>
  <si>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</si>
  <si>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</si>
  <si>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</si>
  <si>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</si>
  <si>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</si>
  <si>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</si>
  <si>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</si>
  <si>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</si>
  <si>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</si>
  <si>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>Ana Cecilia Mora De La Cruz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</si>
  <si>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</si>
  <si>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</si>
  <si>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</si>
  <si>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</si>
  <si>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</si>
  <si>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</si>
  <si>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t>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</si>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</sst>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zoomScale="87" zoomScaleNormal="87" workbookViewId="0">
      <selection activeCell="A11" sqref="A11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3" width="18" customWidth="1"/>
    <col min="4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  <c r="P1" s="1"/>
    </row>
    <row r="2" spans="1:17" ht="2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15.75" x14ac:dyDescent="0.25">
      <c r="A3" s="48">
        <v>2025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ht="15.75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7" ht="15.75" customHeight="1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 ht="23.25" customHeight="1" x14ac:dyDescent="0.25">
      <c r="A6" s="2" t="s">
        <v>4</v>
      </c>
      <c r="B6" s="3" t="s">
        <v>5</v>
      </c>
      <c r="C6" s="3" t="s">
        <v>104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30896107.340000004</v>
      </c>
      <c r="C7" s="6">
        <f t="shared" ref="C7:N7" si="0">+C8+C14+C24+C34+C43+C50+C60+C65+C68</f>
        <v>36510423.140000008</v>
      </c>
      <c r="D7" s="6">
        <f t="shared" si="0"/>
        <v>33264578.780000001</v>
      </c>
      <c r="E7" s="6">
        <f t="shared" si="0"/>
        <v>58117333.020000003</v>
      </c>
      <c r="F7" s="6">
        <f t="shared" si="0"/>
        <v>34358313.410000004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193146755.69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28934264.560000002</v>
      </c>
      <c r="C8" s="9">
        <f t="shared" ref="C8:N8" si="1">+C9+C10+C11+C12+C13</f>
        <v>28860863.259999998</v>
      </c>
      <c r="D8" s="9">
        <f t="shared" si="1"/>
        <v>30663864.300000001</v>
      </c>
      <c r="E8" s="9">
        <f t="shared" si="1"/>
        <v>52104598.730000004</v>
      </c>
      <c r="F8" s="9">
        <f t="shared" si="1"/>
        <v>29620702.390000001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170184293.24000001</v>
      </c>
      <c r="O8" s="19"/>
      <c r="P8" s="15"/>
      <c r="Q8" s="15"/>
    </row>
    <row r="9" spans="1:17" x14ac:dyDescent="0.25">
      <c r="A9" s="12" t="s">
        <v>19</v>
      </c>
      <c r="B9" s="13">
        <v>24496416.670000002</v>
      </c>
      <c r="C9" s="13">
        <v>24432750</v>
      </c>
      <c r="D9" s="13">
        <v>26214283.440000001</v>
      </c>
      <c r="E9" s="13">
        <v>24282940.100000001</v>
      </c>
      <c r="F9" s="13">
        <v>24395750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6">
        <f t="shared" ref="N9:N71" si="2">+B9+C9+D9+E9+F9+G9+H9+I9+J9+K9+L9+M9</f>
        <v>123822140.21000001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731000</v>
      </c>
      <c r="E10" s="13">
        <v>24124999.989999998</v>
      </c>
      <c r="F10" s="13">
        <v>1525694.45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6">
        <f t="shared" si="2"/>
        <v>27843694.439999998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6">
        <f t="shared" si="2"/>
        <v>0</v>
      </c>
    </row>
    <row r="13" spans="1:17" x14ac:dyDescent="0.25">
      <c r="A13" s="12" t="s">
        <v>23</v>
      </c>
      <c r="B13" s="13">
        <v>3706847.89</v>
      </c>
      <c r="C13" s="13">
        <v>3697113.26</v>
      </c>
      <c r="D13" s="13">
        <v>3718580.86</v>
      </c>
      <c r="E13" s="13">
        <v>3696658.64</v>
      </c>
      <c r="F13" s="13">
        <v>3699257.94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6">
        <f t="shared" si="2"/>
        <v>18518458.59</v>
      </c>
      <c r="O13" s="15"/>
    </row>
    <row r="14" spans="1:17" x14ac:dyDescent="0.25">
      <c r="A14" s="8" t="s">
        <v>24</v>
      </c>
      <c r="B14" s="9">
        <f>+B15+B16+B17+B18+B19+B20+B21+B22+B23</f>
        <v>1933122.7799999998</v>
      </c>
      <c r="C14" s="9">
        <f t="shared" ref="C14:J14" si="3">+C15+C16+C17+C18+C19+C20+C21+C22+C23</f>
        <v>4829501.24</v>
      </c>
      <c r="D14" s="9">
        <f t="shared" si="3"/>
        <v>1546697.19</v>
      </c>
      <c r="E14" s="9">
        <f t="shared" si="3"/>
        <v>3681003.4099999997</v>
      </c>
      <c r="F14" s="9">
        <f t="shared" si="3"/>
        <v>3655534.8500000006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10">
        <f>+K15+K16+K17+K18+K19+K20+K21+K22+K23</f>
        <v>0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15645859.469999999</v>
      </c>
      <c r="O14" s="19"/>
      <c r="P14" s="15"/>
      <c r="Q14" s="15"/>
    </row>
    <row r="15" spans="1:17" x14ac:dyDescent="0.25">
      <c r="A15" s="12" t="s">
        <v>25</v>
      </c>
      <c r="B15" s="13">
        <v>721723.09</v>
      </c>
      <c r="C15" s="13">
        <v>112801.78</v>
      </c>
      <c r="D15" s="13">
        <v>820559.68</v>
      </c>
      <c r="E15" s="13">
        <v>1024676.61</v>
      </c>
      <c r="F15" s="13">
        <v>1040043.16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6">
        <f t="shared" si="2"/>
        <v>3719804.3200000003</v>
      </c>
      <c r="O15" s="15"/>
      <c r="P15" s="15"/>
      <c r="Q15" s="15"/>
    </row>
    <row r="16" spans="1:17" x14ac:dyDescent="0.25">
      <c r="A16" s="12" t="s">
        <v>26</v>
      </c>
      <c r="B16" s="13">
        <v>15576</v>
      </c>
      <c r="C16" s="13">
        <v>0</v>
      </c>
      <c r="D16" s="13">
        <v>7469.4</v>
      </c>
      <c r="E16" s="13">
        <v>0</v>
      </c>
      <c r="F16" s="13">
        <v>74576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6">
        <f t="shared" si="2"/>
        <v>97621.4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253950</v>
      </c>
      <c r="F17" s="13">
        <v>375900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6">
        <f>+B17+C17+D17+E17+F17+G17+H17+I17+J17+K17+L17+M17</f>
        <v>629850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0</v>
      </c>
    </row>
    <row r="19" spans="1:17" x14ac:dyDescent="0.25">
      <c r="A19" s="12" t="s">
        <v>29</v>
      </c>
      <c r="B19" s="13">
        <v>908776</v>
      </c>
      <c r="C19" s="13">
        <v>98000</v>
      </c>
      <c r="D19" s="13">
        <v>280023.2</v>
      </c>
      <c r="E19" s="13">
        <v>44000</v>
      </c>
      <c r="F19" s="13">
        <v>44000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6">
        <f t="shared" si="2"/>
        <v>1374799.2</v>
      </c>
    </row>
    <row r="20" spans="1:17" x14ac:dyDescent="0.25">
      <c r="A20" s="12" t="s">
        <v>30</v>
      </c>
      <c r="B20" s="13">
        <v>63368.02</v>
      </c>
      <c r="C20" s="13">
        <v>2574155.84</v>
      </c>
      <c r="D20" s="13">
        <v>427293.92</v>
      </c>
      <c r="E20" s="13">
        <v>1302424.53</v>
      </c>
      <c r="F20" s="13">
        <v>80270.59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6">
        <f t="shared" si="2"/>
        <v>4447512.8999999994</v>
      </c>
    </row>
    <row r="21" spans="1:17" x14ac:dyDescent="0.25">
      <c r="A21" s="12" t="s">
        <v>31</v>
      </c>
      <c r="B21" s="13">
        <v>210543</v>
      </c>
      <c r="C21" s="13">
        <v>550781.62</v>
      </c>
      <c r="D21" s="13">
        <v>11350.99</v>
      </c>
      <c r="E21" s="13">
        <v>266765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6">
        <f t="shared" si="2"/>
        <v>1039440.61</v>
      </c>
      <c r="O21" s="15"/>
      <c r="P21" s="15"/>
      <c r="Q21" s="15"/>
    </row>
    <row r="22" spans="1:17" x14ac:dyDescent="0.25">
      <c r="A22" s="12" t="s">
        <v>32</v>
      </c>
      <c r="B22" s="13">
        <v>13136.67</v>
      </c>
      <c r="C22" s="13">
        <v>0</v>
      </c>
      <c r="D22" s="13">
        <v>0</v>
      </c>
      <c r="E22" s="13">
        <v>41456.67</v>
      </c>
      <c r="F22" s="13">
        <v>280840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6">
        <f t="shared" si="2"/>
        <v>335433.33999999997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1493762</v>
      </c>
      <c r="D23" s="13">
        <v>0</v>
      </c>
      <c r="E23" s="13">
        <v>747730.6</v>
      </c>
      <c r="F23" s="13">
        <v>1759905.1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6">
        <f t="shared" si="2"/>
        <v>4001397.7</v>
      </c>
    </row>
    <row r="24" spans="1:17" x14ac:dyDescent="0.25">
      <c r="A24" s="8" t="s">
        <v>34</v>
      </c>
      <c r="B24" s="9">
        <f>+B25+B26+B27+B28+B29+B30+B31+B32+B33</f>
        <v>28720</v>
      </c>
      <c r="C24" s="9">
        <f t="shared" ref="C24:N24" si="4">+C25+C26+C27+C28+C29+C30+C31+C32+C33</f>
        <v>2486219.5999999996</v>
      </c>
      <c r="D24" s="9">
        <f t="shared" si="4"/>
        <v>865774.82</v>
      </c>
      <c r="E24" s="9">
        <f t="shared" si="4"/>
        <v>2290869.38</v>
      </c>
      <c r="F24" s="9">
        <f t="shared" si="4"/>
        <v>715208.36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>+K25+K26+K27+K28+K29+K30+K31+K32+K33</f>
        <v>0</v>
      </c>
      <c r="L24" s="9">
        <f t="shared" si="4"/>
        <v>0</v>
      </c>
      <c r="M24" s="9">
        <f t="shared" si="4"/>
        <v>0</v>
      </c>
      <c r="N24" s="9">
        <f t="shared" si="4"/>
        <v>6386792.1600000001</v>
      </c>
      <c r="O24" s="36"/>
      <c r="P24" s="34"/>
      <c r="Q24" s="34"/>
    </row>
    <row r="25" spans="1:17" x14ac:dyDescent="0.25">
      <c r="A25" s="12" t="s">
        <v>35</v>
      </c>
      <c r="B25" s="13">
        <v>28720</v>
      </c>
      <c r="C25" s="13">
        <v>295393.3</v>
      </c>
      <c r="D25" s="13">
        <v>44229.38</v>
      </c>
      <c r="E25" s="13">
        <v>41395</v>
      </c>
      <c r="F25" s="13">
        <v>209699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6">
        <f t="shared" si="2"/>
        <v>619436.67999999993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18408</v>
      </c>
      <c r="D26" s="13">
        <v>1734.6</v>
      </c>
      <c r="E26" s="13">
        <v>0</v>
      </c>
      <c r="F26" s="13">
        <v>212400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6">
        <f t="shared" si="2"/>
        <v>232542.6</v>
      </c>
      <c r="O26" s="35"/>
    </row>
    <row r="27" spans="1:17" x14ac:dyDescent="0.25">
      <c r="A27" s="12" t="s">
        <v>37</v>
      </c>
      <c r="B27" s="13">
        <v>0</v>
      </c>
      <c r="C27" s="13">
        <v>214966.5</v>
      </c>
      <c r="D27" s="13">
        <v>36235.440000000002</v>
      </c>
      <c r="E27" s="13">
        <v>2950</v>
      </c>
      <c r="F27" s="13">
        <v>117882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6">
        <f t="shared" si="2"/>
        <v>372033.94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69765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6">
        <f t="shared" si="2"/>
        <v>69765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6">
        <f t="shared" si="2"/>
        <v>0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5714.82</v>
      </c>
      <c r="E30" s="13">
        <v>1900.98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6">
        <f t="shared" si="2"/>
        <v>7615.7999999999993</v>
      </c>
    </row>
    <row r="31" spans="1:17" x14ac:dyDescent="0.25">
      <c r="A31" s="12" t="s">
        <v>41</v>
      </c>
      <c r="B31" s="13">
        <v>0</v>
      </c>
      <c r="C31" s="13">
        <v>1800000</v>
      </c>
      <c r="D31" s="13">
        <v>55667.98</v>
      </c>
      <c r="E31" s="13">
        <v>1800826</v>
      </c>
      <c r="F31" s="13">
        <v>33690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6">
        <f t="shared" si="2"/>
        <v>3690183.98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0</v>
      </c>
      <c r="C33" s="13">
        <v>157451.79999999999</v>
      </c>
      <c r="D33" s="13">
        <v>652427.6</v>
      </c>
      <c r="E33" s="13">
        <v>443797.4</v>
      </c>
      <c r="F33" s="13">
        <v>141537.35999999999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6">
        <f>+B33+C33+D33+E33+F33+G33+H33+I33+J33+K33+L33+M33</f>
        <v>1395214.1599999997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>+C35+C36+C37+C38+C39+C40+C41+C42</f>
        <v>212251.84</v>
      </c>
      <c r="D34" s="9">
        <f t="shared" ref="D34:M34" si="5">+D35+D36+D37+D38+D39+D40+D41+D42</f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212251.84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212251.84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212251.84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121587.2</v>
      </c>
      <c r="D50" s="9">
        <f t="shared" si="7"/>
        <v>188242.47</v>
      </c>
      <c r="E50" s="9">
        <f t="shared" si="7"/>
        <v>40861.5</v>
      </c>
      <c r="F50" s="9">
        <f t="shared" si="7"/>
        <v>366867.81</v>
      </c>
      <c r="G50" s="9">
        <f t="shared" si="7"/>
        <v>0</v>
      </c>
      <c r="H50" s="9">
        <f t="shared" si="7"/>
        <v>0</v>
      </c>
      <c r="I50" s="9">
        <f t="shared" si="7"/>
        <v>0</v>
      </c>
      <c r="J50" s="9">
        <f t="shared" si="7"/>
        <v>0</v>
      </c>
      <c r="K50" s="9">
        <f t="shared" si="7"/>
        <v>0</v>
      </c>
      <c r="L50" s="9">
        <f t="shared" si="7"/>
        <v>0</v>
      </c>
      <c r="M50" s="9">
        <f t="shared" si="7"/>
        <v>0</v>
      </c>
      <c r="N50" s="9">
        <f t="shared" si="7"/>
        <v>717558.98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121587.2</v>
      </c>
      <c r="D51" s="13">
        <v>188242.47</v>
      </c>
      <c r="E51" s="13">
        <v>32361.5</v>
      </c>
      <c r="F51" s="13">
        <v>366867.81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6">
        <f t="shared" si="2"/>
        <v>709058.98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8500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6">
        <f t="shared" si="2"/>
        <v>8500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30896107.340000004</v>
      </c>
      <c r="C81" s="25">
        <f t="shared" ref="C81:N81" si="16">+C7+C72</f>
        <v>36510423.140000008</v>
      </c>
      <c r="D81" s="25">
        <f t="shared" si="16"/>
        <v>33264578.780000001</v>
      </c>
      <c r="E81" s="25">
        <f t="shared" si="16"/>
        <v>58117333.020000003</v>
      </c>
      <c r="F81" s="25">
        <f t="shared" si="16"/>
        <v>34358313.410000004</v>
      </c>
      <c r="G81" s="25">
        <f t="shared" si="16"/>
        <v>0</v>
      </c>
      <c r="H81" s="25">
        <f t="shared" si="16"/>
        <v>0</v>
      </c>
      <c r="I81" s="25">
        <f t="shared" si="16"/>
        <v>0</v>
      </c>
      <c r="J81" s="25">
        <f t="shared" si="16"/>
        <v>0</v>
      </c>
      <c r="K81" s="25">
        <f t="shared" si="16"/>
        <v>0</v>
      </c>
      <c r="L81" s="25">
        <f>+L7+L72</f>
        <v>0</v>
      </c>
      <c r="M81" s="25">
        <f t="shared" si="16"/>
        <v>0</v>
      </c>
      <c r="N81" s="25">
        <f t="shared" si="16"/>
        <v>193146755.69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43" t="s">
        <v>93</v>
      </c>
      <c r="B86" s="43"/>
      <c r="C86" s="42" t="s">
        <v>96</v>
      </c>
      <c r="D86" s="42"/>
      <c r="E86" s="42"/>
      <c r="F86" s="42"/>
      <c r="G86" s="42"/>
      <c r="H86" s="32"/>
      <c r="I86" s="44" t="s">
        <v>98</v>
      </c>
      <c r="J86" s="44"/>
      <c r="K86" s="44"/>
      <c r="L86" s="44"/>
      <c r="M86" s="44"/>
      <c r="N86" s="44"/>
      <c r="O86" s="26"/>
    </row>
    <row r="87" spans="1:16" ht="15.75" x14ac:dyDescent="0.25">
      <c r="A87" s="58" t="s">
        <v>94</v>
      </c>
      <c r="B87" s="58"/>
      <c r="C87" s="31" t="s">
        <v>95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58" t="s">
        <v>100</v>
      </c>
      <c r="B88" s="58"/>
      <c r="C88" s="31" t="s">
        <v>97</v>
      </c>
      <c r="D88" s="31"/>
      <c r="E88" s="31"/>
      <c r="F88" s="31"/>
      <c r="G88" s="31"/>
      <c r="H88" s="31"/>
      <c r="J88" s="41" t="s">
        <v>99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9.5" customHeight="1" thickBot="1" x14ac:dyDescent="0.3">
      <c r="A92" s="52" t="s">
        <v>101</v>
      </c>
      <c r="B92" s="53"/>
    </row>
    <row r="93" spans="1:16" ht="29.25" customHeight="1" thickBot="1" x14ac:dyDescent="0.3">
      <c r="A93" s="54" t="s">
        <v>102</v>
      </c>
      <c r="B93" s="55"/>
    </row>
    <row r="94" spans="1:16" ht="46.5" customHeight="1" thickBot="1" x14ac:dyDescent="0.3">
      <c r="A94" s="56" t="s">
        <v>103</v>
      </c>
      <c r="B94" s="57"/>
    </row>
  </sheetData>
  <protectedRanges>
    <protectedRange sqref="C86 D88" name="Rango1_1_1_1_2_1"/>
  </protectedRanges>
  <mergeCells count="13">
    <mergeCell ref="A92:B92"/>
    <mergeCell ref="A93:B93"/>
    <mergeCell ref="A94:B94"/>
    <mergeCell ref="A87:B87"/>
    <mergeCell ref="A88:B88"/>
    <mergeCell ref="A86:B86"/>
    <mergeCell ref="L86:N86"/>
    <mergeCell ref="A1:N1"/>
    <mergeCell ref="A2:N2"/>
    <mergeCell ref="A3:N3"/>
    <mergeCell ref="A4:N4"/>
    <mergeCell ref="A5:N5"/>
    <mergeCell ref="I86:K86"/>
  </mergeCells>
  <pageMargins left="0.23622047244094491" right="0.23622047244094491" top="0.74803149606299213" bottom="0.56000000000000005" header="0.31496062992125984" footer="0.17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Mildred Eve Reyes</cp:lastModifiedBy>
  <cp:lastPrinted>2024-02-01T16:08:43Z</cp:lastPrinted>
  <dcterms:created xsi:type="dcterms:W3CDTF">2021-12-08T16:12:49Z</dcterms:created>
  <dcterms:modified xsi:type="dcterms:W3CDTF">2025-06-02T15:40:39Z</dcterms:modified>
</cp:coreProperties>
</file>