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2  OPTI DICIEMBRE 2024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1" l="1"/>
  <c r="E14" i="1" l="1"/>
  <c r="E24" i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C24" i="1"/>
  <c r="D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C72" i="1" s="1"/>
  <c r="B79" i="1"/>
  <c r="N78" i="1"/>
  <c r="N77" i="1"/>
  <c r="K76" i="1"/>
  <c r="K72" i="1" s="1"/>
  <c r="J76" i="1"/>
  <c r="I76" i="1"/>
  <c r="I72" i="1" s="1"/>
  <c r="H76" i="1"/>
  <c r="H72" i="1" s="1"/>
  <c r="G76" i="1"/>
  <c r="G72" i="1" s="1"/>
  <c r="F76" i="1"/>
  <c r="F72" i="1" s="1"/>
  <c r="E76" i="1"/>
  <c r="E72" i="1" s="1"/>
  <c r="D76" i="1"/>
  <c r="C76" i="1"/>
  <c r="B76" i="1"/>
  <c r="N75" i="1"/>
  <c r="N74" i="1"/>
  <c r="N73" i="1" s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C34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D14" i="1"/>
  <c r="D7" i="1" s="1"/>
  <c r="C14" i="1"/>
  <c r="B14" i="1"/>
  <c r="N13" i="1"/>
  <c r="N12" i="1"/>
  <c r="N11" i="1"/>
  <c r="N10" i="1"/>
  <c r="N9" i="1"/>
  <c r="B8" i="1"/>
  <c r="J72" i="1" l="1"/>
  <c r="D72" i="1"/>
  <c r="N34" i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<sst xmlns="http://schemas.openxmlformats.org/spreadsheetml/2006/main" count="105" uniqueCount="105">
  <si>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</si>
  <si>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</si>
  <si>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</si>
  <si>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</si>
  <si>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</si>
  <si>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</si>
  <si>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</si>
  <si>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</si>
  <si>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</si>
  <si>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</si>
  <si>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</si>
  <si>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</si>
  <si>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</si>
  <si>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</si>
  <si>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</si>
  <si>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</si>
  <si>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</si>
  <si>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</si>
  <si>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</si>
  <si>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</si>
  <si>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</si>
  <si>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</si>
  <si>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</si>
  <si>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</si>
  <si>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</si>
  <si>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</si>
  <si>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</si>
  <si>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</si>
  <si>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</si>
  <si>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</si>
  <si>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</si>
  <si>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</si>
  <si>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</si>
  <si>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</si>
  <si>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</si>
  <si>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</si>
  <si>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</si>
  <si>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</si>
  <si>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</si>
  <si>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</si>
  <si>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</si>
  <si>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</si>
  <si>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</si>
  <si>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</si>
  <si>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</si>
  <si>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</si>
  <si>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</si>
  <si>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</si>
  <si>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</si>
  <si>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</si>
  <si>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</si>
  <si>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</si>
  <si>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</si>
  <si>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</si>
  <si>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</si>
  <si>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</si>
  <si>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</si>
  <si>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</si>
  <si>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</si>
  <si>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</si>
  <si>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</si>
  <si>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</si>
  <si>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</si>
  <si>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</si>
  <si>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</si>
  <si>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</si>
  <si>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</si>
  <si>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</si>
  <si>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</si>
  <si>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</si>
  <si>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</si>
  <si>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</si>
  <si>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</si>
  <si>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</si>
  <si>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</si>
  <si>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</si>
  <si>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</si>
  <si>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</si>
  <si>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</si>
  <si>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</si>
  <si>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</si>
  <si>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</si>
  <si>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</si>
  <si>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</si>
  <si>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</si>
  <si>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</si>
  <si>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</si>
  <si>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</si>
  <si>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</si>
  <si>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</si>
  <si>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</si>
  <si>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</si>
  <si>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</si>
  <si>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</si>
  <si>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</si>
  <si>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</si>
  <si>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</si>
  <si>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</si>
  <si>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</si>
  <si>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</si>
  <si>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</si>
  <si>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</si>
  <si>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Gastos y Aplicaciones Financieras </t>
  </si>
  <si>
    <t>Ana Cecilia Mora De La Cruz</t>
  </si>
  <si>
    <t xml:space="preserve"> Enc. Sección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</si>
</sst>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topLeftCell="A43" zoomScale="87" zoomScaleNormal="87" workbookViewId="0">
      <selection activeCell="N84" sqref="N84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  <c r="P1" s="1"/>
    </row>
    <row r="2" spans="1:17" ht="2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15.75" x14ac:dyDescent="0.25">
      <c r="A3" s="48">
        <v>2024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ht="15.75" customHeight="1" x14ac:dyDescent="0.25">
      <c r="A4" s="50" t="s">
        <v>102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7" ht="15.75" customHeight="1" x14ac:dyDescent="0.2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 ht="23.25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28789623.710000001</v>
      </c>
      <c r="C7" s="6">
        <f t="shared" ref="C7:N7" si="0">+C8+C14+C24+C34+C43+C50+C60+C65+C68</f>
        <v>34330994.109999999</v>
      </c>
      <c r="D7" s="6">
        <f t="shared" si="0"/>
        <v>34208523.45000001</v>
      </c>
      <c r="E7" s="6">
        <f t="shared" si="0"/>
        <v>56335108.580000006</v>
      </c>
      <c r="F7" s="6">
        <f t="shared" si="0"/>
        <v>33827414.949999996</v>
      </c>
      <c r="G7" s="6">
        <f t="shared" si="0"/>
        <v>34340335.669999994</v>
      </c>
      <c r="H7" s="6">
        <f t="shared" si="0"/>
        <v>33795749.150000006</v>
      </c>
      <c r="I7" s="6">
        <f t="shared" si="0"/>
        <v>36473547.060000002</v>
      </c>
      <c r="J7" s="6">
        <f t="shared" si="0"/>
        <v>40380855.609999999</v>
      </c>
      <c r="K7" s="6">
        <f t="shared" si="0"/>
        <v>58938006.330000013</v>
      </c>
      <c r="L7" s="6">
        <f t="shared" si="0"/>
        <v>61423920.710000001</v>
      </c>
      <c r="M7" s="6">
        <f t="shared" si="0"/>
        <v>102068023.88000001</v>
      </c>
      <c r="N7" s="6">
        <f t="shared" si="0"/>
        <v>554912103.21000004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28493879.620000001</v>
      </c>
      <c r="C8" s="9">
        <f t="shared" ref="C8:N8" si="1">+C9+C10+C11+C12+C13</f>
        <v>29155262.670000002</v>
      </c>
      <c r="D8" s="9">
        <f t="shared" si="1"/>
        <v>29258823.550000004</v>
      </c>
      <c r="E8" s="9">
        <f t="shared" si="1"/>
        <v>51125497.420000002</v>
      </c>
      <c r="F8" s="9">
        <f t="shared" si="1"/>
        <v>30324855.340000004</v>
      </c>
      <c r="G8" s="9">
        <f t="shared" si="1"/>
        <v>29586112.449999999</v>
      </c>
      <c r="H8" s="9">
        <f t="shared" si="1"/>
        <v>28918917.670000002</v>
      </c>
      <c r="I8" s="9">
        <f t="shared" si="1"/>
        <v>28441874.129999999</v>
      </c>
      <c r="J8" s="9">
        <f t="shared" si="1"/>
        <v>34565300.350000001</v>
      </c>
      <c r="K8" s="9">
        <f t="shared" si="1"/>
        <v>52694615.400000006</v>
      </c>
      <c r="L8" s="9">
        <f t="shared" si="1"/>
        <v>53832001.460000001</v>
      </c>
      <c r="M8" s="9">
        <f t="shared" si="1"/>
        <v>96234153.910000011</v>
      </c>
      <c r="N8" s="9">
        <f t="shared" si="1"/>
        <v>492631293.97000003</v>
      </c>
      <c r="O8" s="19"/>
      <c r="P8" s="15"/>
      <c r="Q8" s="15"/>
    </row>
    <row r="9" spans="1:17" x14ac:dyDescent="0.25">
      <c r="A9" s="12" t="s">
        <v>19</v>
      </c>
      <c r="B9" s="13">
        <v>24116448</v>
      </c>
      <c r="C9" s="13">
        <v>24688750</v>
      </c>
      <c r="D9" s="13">
        <v>24793839.880000003</v>
      </c>
      <c r="E9" s="13">
        <v>24626106.280000001</v>
      </c>
      <c r="F9" s="13">
        <v>25218750</v>
      </c>
      <c r="G9" s="13">
        <v>25148906.109999999</v>
      </c>
      <c r="H9" s="13">
        <v>24483750</v>
      </c>
      <c r="I9" s="13">
        <v>24031629.16</v>
      </c>
      <c r="J9" s="13">
        <v>25033484.73</v>
      </c>
      <c r="K9" s="13">
        <v>24090389.530000001</v>
      </c>
      <c r="L9" s="13">
        <v>49332612.939999998</v>
      </c>
      <c r="M9" s="13">
        <v>25736722.25</v>
      </c>
      <c r="N9" s="16">
        <f t="shared" ref="N9:N71" si="2">+B9+C9+D9+E9+F9+G9+H9+I9+J9+K9+L9+M9</f>
        <v>321301388.88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731000</v>
      </c>
      <c r="E10" s="13">
        <v>22754704.969999999</v>
      </c>
      <c r="F10" s="13">
        <v>1384354.17</v>
      </c>
      <c r="G10" s="13">
        <v>731000</v>
      </c>
      <c r="H10" s="13">
        <v>731000</v>
      </c>
      <c r="I10" s="13">
        <v>731000</v>
      </c>
      <c r="J10" s="13">
        <v>731000</v>
      </c>
      <c r="K10" s="13">
        <v>24946502.620000001</v>
      </c>
      <c r="L10" s="13">
        <v>731000</v>
      </c>
      <c r="M10" s="13">
        <v>66744280.550000004</v>
      </c>
      <c r="N10" s="16">
        <f t="shared" si="2"/>
        <v>121677842.31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5103200</v>
      </c>
      <c r="K12" s="13">
        <v>0</v>
      </c>
      <c r="L12" s="13">
        <v>0</v>
      </c>
      <c r="M12" s="13">
        <v>0</v>
      </c>
      <c r="N12" s="16">
        <f t="shared" si="2"/>
        <v>5103200</v>
      </c>
    </row>
    <row r="13" spans="1:17" x14ac:dyDescent="0.25">
      <c r="A13" s="12" t="s">
        <v>23</v>
      </c>
      <c r="B13" s="13">
        <v>3646431.62</v>
      </c>
      <c r="C13" s="13">
        <v>3735512.67</v>
      </c>
      <c r="D13" s="13">
        <v>3733983.67</v>
      </c>
      <c r="E13" s="13">
        <v>3744686.17</v>
      </c>
      <c r="F13" s="13">
        <v>3721751.17</v>
      </c>
      <c r="G13" s="13">
        <v>3706206.34</v>
      </c>
      <c r="H13" s="13">
        <v>3704167.67</v>
      </c>
      <c r="I13" s="13">
        <v>3679244.97</v>
      </c>
      <c r="J13" s="13">
        <v>3697615.6200000006</v>
      </c>
      <c r="K13" s="13">
        <v>3657723.25</v>
      </c>
      <c r="L13" s="13">
        <v>3768388.52</v>
      </c>
      <c r="M13" s="13">
        <v>3753151.11</v>
      </c>
      <c r="N13" s="16">
        <f t="shared" si="2"/>
        <v>44548862.780000009</v>
      </c>
      <c r="O13" s="15"/>
    </row>
    <row r="14" spans="1:17" x14ac:dyDescent="0.25">
      <c r="A14" s="8" t="s">
        <v>24</v>
      </c>
      <c r="B14" s="9">
        <f>+B15+B16+B17+B18+B19+B20+B21+B22+B23</f>
        <v>237089.83000000002</v>
      </c>
      <c r="C14" s="9">
        <f t="shared" ref="C14:J14" si="3">+C15+C16+C17+C18+C19+C20+C21+C22+C23</f>
        <v>1921855.9300000002</v>
      </c>
      <c r="D14" s="9">
        <f t="shared" si="3"/>
        <v>2387830.87</v>
      </c>
      <c r="E14" s="9">
        <f t="shared" si="3"/>
        <v>4023340.49</v>
      </c>
      <c r="F14" s="9">
        <f t="shared" si="3"/>
        <v>2468193.2200000002</v>
      </c>
      <c r="G14" s="9">
        <f t="shared" si="3"/>
        <v>2180630.39</v>
      </c>
      <c r="H14" s="9">
        <f t="shared" si="3"/>
        <v>3945195.53</v>
      </c>
      <c r="I14" s="9">
        <f t="shared" si="3"/>
        <v>2596716.33</v>
      </c>
      <c r="J14" s="9">
        <f t="shared" si="3"/>
        <v>1746070.11</v>
      </c>
      <c r="K14" s="10">
        <f>+K15+K16+K17+K18+K19+K20+K21+K22+K23</f>
        <v>5533565.2300000004</v>
      </c>
      <c r="L14" s="10">
        <f>+L15+L16+L17+L18+L19+L20+L21+L22+L23</f>
        <v>4948382.83</v>
      </c>
      <c r="M14" s="10">
        <f>+M15+M16+M17+M18+M19+M20+M21+M22+M23</f>
        <v>2596430.35</v>
      </c>
      <c r="N14" s="11">
        <f t="shared" si="2"/>
        <v>34585301.110000007</v>
      </c>
      <c r="O14" s="19"/>
      <c r="P14" s="15"/>
      <c r="Q14" s="15"/>
    </row>
    <row r="15" spans="1:17" x14ac:dyDescent="0.25">
      <c r="A15" s="12" t="s">
        <v>25</v>
      </c>
      <c r="B15" s="13">
        <v>106891.33</v>
      </c>
      <c r="C15" s="13">
        <v>1241959.25</v>
      </c>
      <c r="D15" s="13">
        <v>1100353.17</v>
      </c>
      <c r="E15" s="13">
        <v>379447.34</v>
      </c>
      <c r="F15" s="13">
        <v>402695.78</v>
      </c>
      <c r="G15" s="13">
        <v>701542.2</v>
      </c>
      <c r="H15" s="13">
        <v>939467.09</v>
      </c>
      <c r="I15" s="13">
        <v>1478862.2400000002</v>
      </c>
      <c r="J15" s="13">
        <v>722372.33000000007</v>
      </c>
      <c r="K15" s="13">
        <v>1319019.17</v>
      </c>
      <c r="L15" s="13">
        <v>878196.56</v>
      </c>
      <c r="M15" s="13">
        <v>766183.35000000009</v>
      </c>
      <c r="N15" s="16">
        <f t="shared" si="2"/>
        <v>10036989.810000001</v>
      </c>
      <c r="O15" s="15"/>
      <c r="P15" s="15"/>
      <c r="Q15" s="15"/>
    </row>
    <row r="16" spans="1:17" x14ac:dyDescent="0.25">
      <c r="A16" s="12" t="s">
        <v>26</v>
      </c>
      <c r="B16" s="13">
        <v>0</v>
      </c>
      <c r="C16" s="13">
        <v>17459.28</v>
      </c>
      <c r="D16" s="13">
        <v>47205.9</v>
      </c>
      <c r="E16" s="13">
        <v>306186.40000000002</v>
      </c>
      <c r="F16" s="13">
        <v>10319.1</v>
      </c>
      <c r="G16" s="13">
        <v>1070.9000000000001</v>
      </c>
      <c r="H16" s="13">
        <v>224023</v>
      </c>
      <c r="I16" s="13">
        <v>210389.98</v>
      </c>
      <c r="J16" s="13">
        <v>23600</v>
      </c>
      <c r="K16" s="13">
        <v>3512.95</v>
      </c>
      <c r="L16" s="13">
        <v>49939</v>
      </c>
      <c r="M16" s="13">
        <v>105524</v>
      </c>
      <c r="N16" s="16">
        <f t="shared" si="2"/>
        <v>999230.51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14750</v>
      </c>
      <c r="I17" s="13">
        <v>30200</v>
      </c>
      <c r="J17" s="13">
        <v>104900</v>
      </c>
      <c r="K17" s="13">
        <v>66800</v>
      </c>
      <c r="L17" s="13">
        <v>0</v>
      </c>
      <c r="M17" s="13">
        <v>28100</v>
      </c>
      <c r="N17" s="16">
        <f>+B17+C17+D17+E17+F17+G17+H17+I17+J17+K17+L17+M17</f>
        <v>244750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157560.48000000001</v>
      </c>
      <c r="F18" s="13">
        <v>0</v>
      </c>
      <c r="G18" s="13">
        <v>560</v>
      </c>
      <c r="H18" s="13">
        <v>0</v>
      </c>
      <c r="I18" s="13">
        <v>0</v>
      </c>
      <c r="J18" s="13">
        <v>0</v>
      </c>
      <c r="K18" s="13">
        <v>2620</v>
      </c>
      <c r="L18" s="13">
        <v>2000</v>
      </c>
      <c r="M18" s="13">
        <v>0</v>
      </c>
      <c r="N18" s="16">
        <f t="shared" si="2"/>
        <v>162740.48000000001</v>
      </c>
    </row>
    <row r="19" spans="1:17" x14ac:dyDescent="0.25">
      <c r="A19" s="12" t="s">
        <v>29</v>
      </c>
      <c r="B19" s="13">
        <v>44000</v>
      </c>
      <c r="C19" s="13">
        <v>68000</v>
      </c>
      <c r="D19" s="13">
        <v>44000</v>
      </c>
      <c r="E19" s="13">
        <v>44000</v>
      </c>
      <c r="F19" s="13">
        <v>0</v>
      </c>
      <c r="G19" s="13">
        <v>44000</v>
      </c>
      <c r="H19" s="13">
        <v>337804.26</v>
      </c>
      <c r="I19" s="13">
        <v>341085</v>
      </c>
      <c r="J19" s="13">
        <v>285100</v>
      </c>
      <c r="K19" s="13">
        <v>0</v>
      </c>
      <c r="L19" s="13">
        <v>2199353.2400000002</v>
      </c>
      <c r="M19" s="13">
        <v>44000</v>
      </c>
      <c r="N19" s="16">
        <f t="shared" si="2"/>
        <v>3451342.5</v>
      </c>
    </row>
    <row r="20" spans="1:17" x14ac:dyDescent="0.25">
      <c r="A20" s="12" t="s">
        <v>30</v>
      </c>
      <c r="B20" s="13">
        <v>54026.5</v>
      </c>
      <c r="C20" s="13">
        <v>54038.06</v>
      </c>
      <c r="D20" s="13">
        <v>54394.559999999998</v>
      </c>
      <c r="E20" s="13">
        <v>2315488.08</v>
      </c>
      <c r="F20" s="13">
        <v>1510915.35</v>
      </c>
      <c r="G20" s="13">
        <v>99473.95</v>
      </c>
      <c r="H20" s="13">
        <v>215606</v>
      </c>
      <c r="I20" s="13">
        <v>59144.07</v>
      </c>
      <c r="J20" s="13">
        <v>-679507.05999999994</v>
      </c>
      <c r="K20" s="13">
        <v>60325.51</v>
      </c>
      <c r="L20" s="13">
        <v>156163.41999999998</v>
      </c>
      <c r="M20" s="13">
        <v>59969.01</v>
      </c>
      <c r="N20" s="16">
        <f t="shared" si="2"/>
        <v>3960037.4499999997</v>
      </c>
    </row>
    <row r="21" spans="1:17" x14ac:dyDescent="0.25">
      <c r="A21" s="12" t="s">
        <v>31</v>
      </c>
      <c r="B21" s="13">
        <v>0</v>
      </c>
      <c r="C21" s="13">
        <v>368855.46</v>
      </c>
      <c r="D21" s="13">
        <v>27735.75</v>
      </c>
      <c r="E21" s="13">
        <v>167172.97</v>
      </c>
      <c r="F21" s="13">
        <v>0</v>
      </c>
      <c r="G21" s="13">
        <v>14291.5</v>
      </c>
      <c r="H21" s="13">
        <v>646042.96</v>
      </c>
      <c r="I21" s="13">
        <v>244942.69999999998</v>
      </c>
      <c r="J21" s="13">
        <v>338851.26</v>
      </c>
      <c r="K21" s="13">
        <v>335441.95</v>
      </c>
      <c r="L21" s="13">
        <v>322705.78000000003</v>
      </c>
      <c r="M21" s="13">
        <v>451112.41</v>
      </c>
      <c r="N21" s="16">
        <f t="shared" si="2"/>
        <v>2917152.74</v>
      </c>
      <c r="O21" s="15"/>
      <c r="P21" s="15"/>
      <c r="Q21" s="15"/>
    </row>
    <row r="22" spans="1:17" x14ac:dyDescent="0.25">
      <c r="A22" s="12" t="s">
        <v>32</v>
      </c>
      <c r="B22" s="13">
        <v>32172</v>
      </c>
      <c r="C22" s="13">
        <v>14160</v>
      </c>
      <c r="D22" s="13">
        <v>44732.75</v>
      </c>
      <c r="E22" s="13">
        <v>24000</v>
      </c>
      <c r="F22" s="13">
        <v>21883.56</v>
      </c>
      <c r="G22" s="13">
        <v>91120.3</v>
      </c>
      <c r="H22" s="13">
        <v>141131.41</v>
      </c>
      <c r="I22" s="13">
        <v>168372.34</v>
      </c>
      <c r="J22" s="13">
        <v>513203.3</v>
      </c>
      <c r="K22" s="13">
        <v>625204.48999999987</v>
      </c>
      <c r="L22" s="13">
        <v>1272764.83</v>
      </c>
      <c r="M22" s="13">
        <v>54929.509999999995</v>
      </c>
      <c r="N22" s="16">
        <f t="shared" si="2"/>
        <v>3003674.4899999998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157383.88</v>
      </c>
      <c r="D23" s="13">
        <v>1069408.74</v>
      </c>
      <c r="E23" s="13">
        <v>629485.22</v>
      </c>
      <c r="F23" s="13">
        <v>522379.43</v>
      </c>
      <c r="G23" s="13">
        <v>1228571.54</v>
      </c>
      <c r="H23" s="13">
        <v>1426370.81</v>
      </c>
      <c r="I23" s="13">
        <v>63720</v>
      </c>
      <c r="J23" s="13">
        <v>437550.28</v>
      </c>
      <c r="K23" s="13">
        <v>3120641.16</v>
      </c>
      <c r="L23" s="13">
        <v>67260</v>
      </c>
      <c r="M23" s="13">
        <v>1086612.07</v>
      </c>
      <c r="N23" s="16">
        <f t="shared" si="2"/>
        <v>9809383.1300000008</v>
      </c>
    </row>
    <row r="24" spans="1:17" x14ac:dyDescent="0.25">
      <c r="A24" s="8" t="s">
        <v>34</v>
      </c>
      <c r="B24" s="9">
        <f>+B25+B26+B27+B28+B29+B30+B31+B32+B33</f>
        <v>58654.26</v>
      </c>
      <c r="C24" s="9">
        <f t="shared" ref="C24:N24" si="4">+C25+C26+C27+C28+C29+C30+C31+C32+C33</f>
        <v>504734.41000000003</v>
      </c>
      <c r="D24" s="9">
        <f t="shared" si="4"/>
        <v>2457667.29</v>
      </c>
      <c r="E24" s="9">
        <f t="shared" si="4"/>
        <v>750863.82</v>
      </c>
      <c r="F24" s="9">
        <f t="shared" si="4"/>
        <v>933964.91</v>
      </c>
      <c r="G24" s="9">
        <f t="shared" si="4"/>
        <v>2424342.1799999997</v>
      </c>
      <c r="H24" s="9">
        <f t="shared" si="4"/>
        <v>897335.96</v>
      </c>
      <c r="I24" s="9">
        <f t="shared" si="4"/>
        <v>694876.59999999986</v>
      </c>
      <c r="J24" s="9">
        <f t="shared" si="4"/>
        <v>1965982.9300000002</v>
      </c>
      <c r="K24" s="9">
        <f>+K25+K26+K27+K28+K29+K30+K31+K32+K33</f>
        <v>701565.70000000007</v>
      </c>
      <c r="L24" s="9">
        <f t="shared" si="4"/>
        <v>2637400.42</v>
      </c>
      <c r="M24" s="9">
        <f t="shared" si="4"/>
        <v>2724768.34</v>
      </c>
      <c r="N24" s="9">
        <f t="shared" si="4"/>
        <v>16752156.82</v>
      </c>
      <c r="O24" s="36"/>
      <c r="P24" s="34"/>
      <c r="Q24" s="34"/>
    </row>
    <row r="25" spans="1:17" x14ac:dyDescent="0.25">
      <c r="A25" s="12" t="s">
        <v>35</v>
      </c>
      <c r="B25" s="13">
        <v>0</v>
      </c>
      <c r="C25" s="13">
        <v>246628.4</v>
      </c>
      <c r="D25" s="13">
        <v>64940</v>
      </c>
      <c r="E25" s="13">
        <v>28900</v>
      </c>
      <c r="F25" s="13">
        <v>20470.34</v>
      </c>
      <c r="G25" s="13">
        <v>237363.02</v>
      </c>
      <c r="H25" s="13">
        <v>60621.8</v>
      </c>
      <c r="I25" s="13">
        <v>194572.19</v>
      </c>
      <c r="J25" s="13">
        <v>57024.98</v>
      </c>
      <c r="K25" s="13">
        <v>96434.62999999999</v>
      </c>
      <c r="L25" s="13">
        <v>175215.35999999999</v>
      </c>
      <c r="M25" s="13">
        <v>48675</v>
      </c>
      <c r="N25" s="16">
        <f t="shared" si="2"/>
        <v>1230845.72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0</v>
      </c>
      <c r="D26" s="13">
        <v>61980.45</v>
      </c>
      <c r="E26" s="13">
        <v>1569.4</v>
      </c>
      <c r="F26" s="13">
        <v>0</v>
      </c>
      <c r="G26" s="13">
        <v>4460</v>
      </c>
      <c r="H26" s="13">
        <v>433065.9</v>
      </c>
      <c r="I26" s="13">
        <v>60888</v>
      </c>
      <c r="J26" s="13">
        <v>0</v>
      </c>
      <c r="K26" s="13">
        <v>14157.46</v>
      </c>
      <c r="L26" s="13">
        <v>130897.5</v>
      </c>
      <c r="M26" s="13">
        <v>0</v>
      </c>
      <c r="N26" s="16">
        <f t="shared" si="2"/>
        <v>707018.71</v>
      </c>
      <c r="O26" s="35"/>
    </row>
    <row r="27" spans="1:17" x14ac:dyDescent="0.25">
      <c r="A27" s="12" t="s">
        <v>37</v>
      </c>
      <c r="B27" s="13">
        <v>0</v>
      </c>
      <c r="C27" s="13">
        <v>0</v>
      </c>
      <c r="D27" s="13">
        <v>191059.7</v>
      </c>
      <c r="E27" s="13">
        <v>15935.31</v>
      </c>
      <c r="F27" s="13">
        <v>0</v>
      </c>
      <c r="G27" s="13">
        <v>189573.8</v>
      </c>
      <c r="H27" s="13">
        <v>0</v>
      </c>
      <c r="I27" s="13">
        <v>162250</v>
      </c>
      <c r="J27" s="13">
        <v>39482.800000000003</v>
      </c>
      <c r="K27" s="13">
        <v>141144.58000000002</v>
      </c>
      <c r="L27" s="13">
        <v>133477.44</v>
      </c>
      <c r="M27" s="13">
        <v>73838.5</v>
      </c>
      <c r="N27" s="16">
        <f t="shared" si="2"/>
        <v>946762.13000000012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109500</v>
      </c>
      <c r="E28" s="13">
        <v>0</v>
      </c>
      <c r="F28" s="13">
        <v>0</v>
      </c>
      <c r="G28" s="13">
        <v>3959.98</v>
      </c>
      <c r="H28" s="13">
        <v>96030</v>
      </c>
      <c r="I28" s="13">
        <v>0</v>
      </c>
      <c r="J28" s="13">
        <v>0</v>
      </c>
      <c r="K28" s="13">
        <v>0</v>
      </c>
      <c r="L28" s="13">
        <v>80272.600000000006</v>
      </c>
      <c r="M28" s="13">
        <v>0</v>
      </c>
      <c r="N28" s="16">
        <f t="shared" si="2"/>
        <v>289762.57999999996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65257.69</v>
      </c>
      <c r="H29" s="13">
        <v>0</v>
      </c>
      <c r="I29" s="13">
        <v>0</v>
      </c>
      <c r="J29" s="13">
        <v>0</v>
      </c>
      <c r="K29" s="13">
        <v>2795.42</v>
      </c>
      <c r="L29" s="13">
        <v>9194</v>
      </c>
      <c r="M29" s="13">
        <v>157171.28</v>
      </c>
      <c r="N29" s="16">
        <f t="shared" si="2"/>
        <v>234418.39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3609.7</v>
      </c>
      <c r="H30" s="13">
        <v>0</v>
      </c>
      <c r="I30" s="13">
        <v>0</v>
      </c>
      <c r="J30" s="13">
        <v>0</v>
      </c>
      <c r="K30" s="13">
        <v>8750.7099999999991</v>
      </c>
      <c r="L30" s="13">
        <v>400</v>
      </c>
      <c r="M30" s="13">
        <v>0</v>
      </c>
      <c r="N30" s="16">
        <f t="shared" si="2"/>
        <v>12760.41</v>
      </c>
    </row>
    <row r="31" spans="1:17" x14ac:dyDescent="0.25">
      <c r="A31" s="12" t="s">
        <v>41</v>
      </c>
      <c r="B31" s="13">
        <v>0</v>
      </c>
      <c r="C31" s="13">
        <v>0</v>
      </c>
      <c r="D31" s="13">
        <v>1757198</v>
      </c>
      <c r="E31" s="13">
        <v>205407.5</v>
      </c>
      <c r="F31" s="13">
        <v>0</v>
      </c>
      <c r="G31" s="13">
        <v>1760515.4000000001</v>
      </c>
      <c r="H31" s="13">
        <v>38292.480000000003</v>
      </c>
      <c r="I31" s="13">
        <v>5097.6000000000004</v>
      </c>
      <c r="J31" s="13">
        <v>1787984.8</v>
      </c>
      <c r="K31" s="13">
        <v>2744.99</v>
      </c>
      <c r="L31" s="13">
        <v>1768028.2</v>
      </c>
      <c r="M31" s="13">
        <v>985000</v>
      </c>
      <c r="N31" s="16">
        <f t="shared" si="2"/>
        <v>8310268.9700000007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58654.26</v>
      </c>
      <c r="C33" s="13">
        <v>258106.01</v>
      </c>
      <c r="D33" s="13">
        <v>272989.14</v>
      </c>
      <c r="E33" s="13">
        <v>499051.61</v>
      </c>
      <c r="F33" s="13">
        <v>913494.57000000007</v>
      </c>
      <c r="G33" s="13">
        <v>159602.59000000003</v>
      </c>
      <c r="H33" s="13">
        <v>269325.78000000003</v>
      </c>
      <c r="I33" s="13">
        <v>272068.80999999994</v>
      </c>
      <c r="J33" s="13">
        <v>81490.350000000006</v>
      </c>
      <c r="K33" s="13">
        <v>435537.91000000003</v>
      </c>
      <c r="L33" s="13">
        <v>339915.32</v>
      </c>
      <c r="M33" s="13">
        <v>1460083.56</v>
      </c>
      <c r="N33" s="16">
        <f>+B33+C33+D33+E33+F33+G33+H33+I33+J33+K33+L33+M33</f>
        <v>5020319.91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 t="shared" ref="C34:M34" si="5">+C35+C36+C37+C38+C39+C40+C41+C42</f>
        <v>0</v>
      </c>
      <c r="D34" s="9">
        <f t="shared" si="5"/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0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0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2749141.1</v>
      </c>
      <c r="D50" s="9">
        <f t="shared" si="7"/>
        <v>104201.74</v>
      </c>
      <c r="E50" s="9">
        <f t="shared" si="7"/>
        <v>435406.85</v>
      </c>
      <c r="F50" s="9">
        <f t="shared" si="7"/>
        <v>100401.48000000001</v>
      </c>
      <c r="G50" s="9">
        <f t="shared" si="7"/>
        <v>149250.65</v>
      </c>
      <c r="H50" s="9">
        <f t="shared" si="7"/>
        <v>34299.99</v>
      </c>
      <c r="I50" s="9">
        <f t="shared" si="7"/>
        <v>4740080</v>
      </c>
      <c r="J50" s="9">
        <f t="shared" si="7"/>
        <v>2103502.2199999997</v>
      </c>
      <c r="K50" s="9">
        <f t="shared" si="7"/>
        <v>8260</v>
      </c>
      <c r="L50" s="9">
        <f t="shared" si="7"/>
        <v>6136</v>
      </c>
      <c r="M50" s="9">
        <f t="shared" si="7"/>
        <v>512671.28</v>
      </c>
      <c r="N50" s="9">
        <f t="shared" si="7"/>
        <v>10943351.310000002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2749141.1</v>
      </c>
      <c r="D51" s="13">
        <v>104201.74</v>
      </c>
      <c r="E51" s="13">
        <v>435406.85</v>
      </c>
      <c r="F51" s="13">
        <v>80636.48000000001</v>
      </c>
      <c r="G51" s="13">
        <v>149250.65</v>
      </c>
      <c r="H51" s="13">
        <v>0</v>
      </c>
      <c r="I51" s="13">
        <v>66080</v>
      </c>
      <c r="J51" s="13">
        <v>128502</v>
      </c>
      <c r="K51" s="13">
        <v>0</v>
      </c>
      <c r="L51" s="13">
        <v>6136</v>
      </c>
      <c r="M51" s="13">
        <v>512671.28</v>
      </c>
      <c r="N51" s="16">
        <f t="shared" si="2"/>
        <v>4232026.1000000006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19765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19765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4674000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4674000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34299.99</v>
      </c>
      <c r="I55" s="13">
        <v>0</v>
      </c>
      <c r="J55" s="13">
        <v>1975000.22</v>
      </c>
      <c r="K55" s="13">
        <v>8260</v>
      </c>
      <c r="L55" s="13">
        <v>0</v>
      </c>
      <c r="M55" s="13">
        <v>0</v>
      </c>
      <c r="N55" s="16">
        <f t="shared" si="2"/>
        <v>2017560.21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28789623.710000001</v>
      </c>
      <c r="C81" s="25">
        <f t="shared" ref="C81:N81" si="16">+C7+C72</f>
        <v>34330994.109999999</v>
      </c>
      <c r="D81" s="25">
        <f t="shared" si="16"/>
        <v>34208523.45000001</v>
      </c>
      <c r="E81" s="25">
        <f t="shared" si="16"/>
        <v>56335108.580000006</v>
      </c>
      <c r="F81" s="25">
        <f t="shared" si="16"/>
        <v>33827414.949999996</v>
      </c>
      <c r="G81" s="25">
        <f t="shared" si="16"/>
        <v>34340335.669999994</v>
      </c>
      <c r="H81" s="25">
        <f t="shared" si="16"/>
        <v>33795749.150000006</v>
      </c>
      <c r="I81" s="25">
        <f t="shared" si="16"/>
        <v>36473547.060000002</v>
      </c>
      <c r="J81" s="25">
        <f t="shared" si="16"/>
        <v>40380855.609999999</v>
      </c>
      <c r="K81" s="25">
        <f t="shared" si="16"/>
        <v>58938006.330000013</v>
      </c>
      <c r="L81" s="25">
        <f>+L7+L72</f>
        <v>61423920.710000001</v>
      </c>
      <c r="M81" s="25">
        <f>+M7+M72</f>
        <v>102068023.88000001</v>
      </c>
      <c r="N81" s="25">
        <f t="shared" si="16"/>
        <v>554912103.21000004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43" t="s">
        <v>103</v>
      </c>
      <c r="B86" s="43"/>
      <c r="C86" s="42" t="s">
        <v>95</v>
      </c>
      <c r="D86" s="42"/>
      <c r="E86" s="42"/>
      <c r="F86" s="42"/>
      <c r="G86" s="42"/>
      <c r="H86" s="32"/>
      <c r="I86" s="44" t="s">
        <v>97</v>
      </c>
      <c r="J86" s="44"/>
      <c r="K86" s="44"/>
      <c r="L86" s="44"/>
      <c r="M86" s="44"/>
      <c r="N86" s="44"/>
      <c r="O86" s="26"/>
    </row>
    <row r="87" spans="1:16" ht="15.75" x14ac:dyDescent="0.25">
      <c r="A87" s="58" t="s">
        <v>93</v>
      </c>
      <c r="B87" s="58"/>
      <c r="C87" s="31" t="s">
        <v>94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58" t="s">
        <v>104</v>
      </c>
      <c r="B88" s="58"/>
      <c r="C88" s="31" t="s">
        <v>96</v>
      </c>
      <c r="D88" s="31"/>
      <c r="E88" s="31"/>
      <c r="F88" s="31"/>
      <c r="G88" s="31"/>
      <c r="H88" s="31"/>
      <c r="J88" s="41" t="s">
        <v>98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5.75" thickBot="1" x14ac:dyDescent="0.3">
      <c r="A92" s="52" t="s">
        <v>99</v>
      </c>
      <c r="B92" s="53"/>
    </row>
    <row r="93" spans="1:16" ht="33" customHeight="1" thickBot="1" x14ac:dyDescent="0.3">
      <c r="A93" s="54" t="s">
        <v>100</v>
      </c>
      <c r="B93" s="55"/>
    </row>
    <row r="94" spans="1:16" ht="45.75" customHeight="1" thickBot="1" x14ac:dyDescent="0.3">
      <c r="A94" s="56" t="s">
        <v>101</v>
      </c>
      <c r="B94" s="57"/>
    </row>
  </sheetData>
  <protectedRanges>
    <protectedRange sqref="C86 D88" name="Rango1_1_1_1_2_1"/>
  </protectedRanges>
  <mergeCells count="13">
    <mergeCell ref="A92:B92"/>
    <mergeCell ref="A93:B93"/>
    <mergeCell ref="A94:B94"/>
    <mergeCell ref="A87:B87"/>
    <mergeCell ref="A88:B88"/>
    <mergeCell ref="A86:B86"/>
    <mergeCell ref="L86:N86"/>
    <mergeCell ref="A1:N1"/>
    <mergeCell ref="A2:N2"/>
    <mergeCell ref="A3:N3"/>
    <mergeCell ref="A4:N4"/>
    <mergeCell ref="A5:N5"/>
    <mergeCell ref="I86:K86"/>
  </mergeCells>
  <pageMargins left="0.23622047244094491" right="0.23622047244094491" top="0.74803149606299213" bottom="0.56000000000000005" header="0.31496062992125984" footer="0.17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Raiquin Matos Algarrobo</cp:lastModifiedBy>
  <cp:lastPrinted>2024-07-03T14:56:20Z</cp:lastPrinted>
  <dcterms:created xsi:type="dcterms:W3CDTF">2021-12-08T16:12:49Z</dcterms:created>
  <dcterms:modified xsi:type="dcterms:W3CDTF">2025-01-03T14:30:00Z</dcterms:modified>
</cp:coreProperties>
</file>